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xa14509\OneDrive - NXP\My Documents\Privat\"/>
    </mc:Choice>
  </mc:AlternateContent>
  <xr:revisionPtr revIDLastSave="0" documentId="10_ncr:100000_{70CC87CF-AD73-4F2F-B3AD-75AC69DA09A9}" xr6:coauthVersionLast="31" xr6:coauthVersionMax="31" xr10:uidLastSave="{00000000-0000-0000-0000-000000000000}"/>
  <bookViews>
    <workbookView xWindow="0" yWindow="0" windowWidth="20490" windowHeight="7545" xr2:uid="{16498CF2-A8F3-4BBB-8CD8-A6306B9616C2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F23" i="1"/>
  <c r="H23" i="1" s="1"/>
  <c r="L23" i="1" s="1"/>
  <c r="J22" i="1"/>
  <c r="K22" i="1" s="1"/>
  <c r="D22" i="1"/>
  <c r="F22" i="1" s="1"/>
  <c r="J21" i="1"/>
  <c r="K21" i="1" s="1"/>
  <c r="H21" i="1"/>
  <c r="L21" i="1" s="1"/>
  <c r="G21" i="1"/>
  <c r="F21" i="1"/>
  <c r="J20" i="1"/>
  <c r="K20" i="1" s="1"/>
  <c r="F20" i="1"/>
  <c r="G20" i="1" s="1"/>
  <c r="H20" i="1" s="1"/>
  <c r="J18" i="1"/>
  <c r="K18" i="1" s="1"/>
  <c r="H18" i="1"/>
  <c r="G18" i="1"/>
  <c r="F18" i="1"/>
  <c r="J17" i="1"/>
  <c r="K17" i="1" s="1"/>
  <c r="F17" i="1"/>
  <c r="H17" i="1" s="1"/>
  <c r="H15" i="1"/>
  <c r="F15" i="1"/>
  <c r="G15" i="1" s="1"/>
  <c r="J13" i="1"/>
  <c r="K13" i="1" s="1"/>
  <c r="H13" i="1"/>
  <c r="L13" i="1" s="1"/>
  <c r="G13" i="1"/>
  <c r="F13" i="1"/>
  <c r="K12" i="1"/>
  <c r="H12" i="1"/>
  <c r="L12" i="1" s="1"/>
  <c r="F12" i="1"/>
  <c r="G12" i="1" s="1"/>
  <c r="J11" i="1"/>
  <c r="K11" i="1" s="1"/>
  <c r="G11" i="1"/>
  <c r="F11" i="1"/>
  <c r="H11" i="1" s="1"/>
  <c r="J10" i="1"/>
  <c r="K10" i="1" s="1"/>
  <c r="H10" i="1"/>
  <c r="F10" i="1"/>
  <c r="G10" i="1" s="1"/>
  <c r="L9" i="1"/>
  <c r="K9" i="1"/>
  <c r="J8" i="1"/>
  <c r="K8" i="1" s="1"/>
  <c r="H8" i="1"/>
  <c r="L8" i="1" s="1"/>
  <c r="F8" i="1"/>
  <c r="G8" i="1" s="1"/>
  <c r="J7" i="1"/>
  <c r="K7" i="1" s="1"/>
  <c r="G7" i="1"/>
  <c r="F7" i="1"/>
  <c r="H7" i="1" s="1"/>
  <c r="K5" i="1"/>
  <c r="H5" i="1"/>
  <c r="L5" i="1" s="1"/>
  <c r="G5" i="1"/>
  <c r="F5" i="1"/>
  <c r="L20" i="1" l="1"/>
  <c r="L7" i="1"/>
  <c r="L11" i="1"/>
  <c r="L17" i="1"/>
  <c r="L14" i="1" s="1"/>
  <c r="H22" i="1"/>
  <c r="L22" i="1" s="1"/>
  <c r="G22" i="1"/>
  <c r="L10" i="1"/>
  <c r="L4" i="1" s="1"/>
  <c r="L18" i="1"/>
  <c r="G23" i="1"/>
  <c r="G17" i="1"/>
  <c r="O2" i="1" l="1"/>
</calcChain>
</file>

<file path=xl/sharedStrings.xml><?xml version="1.0" encoding="utf-8"?>
<sst xmlns="http://schemas.openxmlformats.org/spreadsheetml/2006/main" count="33" uniqueCount="23">
  <si>
    <t>DUT:</t>
  </si>
  <si>
    <t>u-värde W/m2K</t>
  </si>
  <si>
    <t>bredd</t>
  </si>
  <si>
    <t>Höjd</t>
  </si>
  <si>
    <t>Yta</t>
  </si>
  <si>
    <t>Yta komp</t>
  </si>
  <si>
    <t>W/K</t>
  </si>
  <si>
    <t>Tinne</t>
  </si>
  <si>
    <t>Tute</t>
  </si>
  <si>
    <t>DeltaT</t>
  </si>
  <si>
    <t>W</t>
  </si>
  <si>
    <t>Bottenvåning</t>
  </si>
  <si>
    <t>Långsida inner</t>
  </si>
  <si>
    <t>Långsida ytter</t>
  </si>
  <si>
    <t>Fönsterdörr</t>
  </si>
  <si>
    <t>Vägg</t>
  </si>
  <si>
    <t>Kortsida</t>
  </si>
  <si>
    <t>Fönster</t>
  </si>
  <si>
    <t>Tak</t>
  </si>
  <si>
    <t>Golv</t>
  </si>
  <si>
    <t>Övervåning</t>
  </si>
  <si>
    <t>Tillbyggnad tot:</t>
  </si>
  <si>
    <t>Tillbyggnad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</si>
</sst>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72D49-47FE-4B17-9CAC-12D83A320C9E}">
  <dimension ref="A1:O23"/>
  <sheetViews>
    <sheetView tabSelected="1" workbookViewId="0">
      <selection activeCell="L2" sqref="L2"/>
    </sheetView>
  </sheetViews>
  <sheetFormatPr defaultRowHeight="15" x14ac:dyDescent="0.25"/>
  <cols>
    <col min="1" max="1" width="10.140625" bestFit="1" customWidth="1"/>
    <col min="2" max="2" width="14.42578125" bestFit="1" customWidth="1"/>
    <col min="3" max="3" width="15" bestFit="1" customWidth="1"/>
    <col min="4" max="4" width="12" bestFit="1" customWidth="1"/>
    <col min="5" max="5" width="5.140625" bestFit="1" customWidth="1"/>
    <col min="7" max="7" width="12" bestFit="1" customWidth="1"/>
    <col min="14" max="14" width="13.85546875" bestFit="1" customWidth="1"/>
  </cols>
  <sheetData>
    <row r="1" spans="1:15" x14ac:dyDescent="0.25">
      <c r="K1" t="s">
        <v>0</v>
      </c>
      <c r="L1">
        <v>-15.6</v>
      </c>
    </row>
    <row r="2" spans="1:15" x14ac:dyDescent="0.25">
      <c r="A2" t="s">
        <v>22</v>
      </c>
      <c r="N2" t="s">
        <v>21</v>
      </c>
      <c r="O2">
        <f>L4+L14</f>
        <v>2018.2573404606605</v>
      </c>
    </row>
    <row r="3" spans="1:15" x14ac:dyDescent="0.25"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</row>
    <row r="4" spans="1:15" x14ac:dyDescent="0.25">
      <c r="B4" s="1" t="s">
        <v>11</v>
      </c>
      <c r="L4">
        <f>SUM(L5:L13)</f>
        <v>852.87882000000002</v>
      </c>
    </row>
    <row r="5" spans="1:15" x14ac:dyDescent="0.25">
      <c r="B5" s="2" t="s">
        <v>12</v>
      </c>
      <c r="C5">
        <v>0.9</v>
      </c>
      <c r="D5">
        <v>7</v>
      </c>
      <c r="E5">
        <v>2.5</v>
      </c>
      <c r="F5">
        <f>D5*E5</f>
        <v>17.5</v>
      </c>
      <c r="G5">
        <f>F5</f>
        <v>17.5</v>
      </c>
      <c r="H5">
        <f>C5*F5</f>
        <v>15.75</v>
      </c>
      <c r="I5">
        <v>21</v>
      </c>
      <c r="J5">
        <v>21</v>
      </c>
      <c r="K5">
        <f>I5-J5</f>
        <v>0</v>
      </c>
      <c r="L5">
        <f>H5*K5</f>
        <v>0</v>
      </c>
    </row>
    <row r="6" spans="1:15" x14ac:dyDescent="0.25">
      <c r="B6" s="2" t="s">
        <v>13</v>
      </c>
    </row>
    <row r="7" spans="1:15" x14ac:dyDescent="0.25">
      <c r="B7" t="s">
        <v>14</v>
      </c>
      <c r="C7">
        <v>0.9</v>
      </c>
      <c r="D7">
        <v>1.3</v>
      </c>
      <c r="E7">
        <v>2.1</v>
      </c>
      <c r="F7">
        <f>3*E7*D7</f>
        <v>8.1900000000000013</v>
      </c>
      <c r="G7">
        <f>F7</f>
        <v>8.1900000000000013</v>
      </c>
      <c r="H7">
        <f t="shared" ref="H7:H23" si="0">C7*F7</f>
        <v>7.3710000000000013</v>
      </c>
      <c r="I7">
        <v>21</v>
      </c>
      <c r="J7">
        <f>L1</f>
        <v>-15.6</v>
      </c>
      <c r="K7">
        <f t="shared" ref="K7:K23" si="1">I7-J7</f>
        <v>36.6</v>
      </c>
      <c r="L7">
        <f t="shared" ref="L7:L23" si="2">H7*K7</f>
        <v>269.77860000000004</v>
      </c>
    </row>
    <row r="8" spans="1:15" x14ac:dyDescent="0.25">
      <c r="B8" t="s">
        <v>15</v>
      </c>
      <c r="C8">
        <v>0.19500000000000001</v>
      </c>
      <c r="D8">
        <v>7</v>
      </c>
      <c r="E8">
        <v>2.5</v>
      </c>
      <c r="F8">
        <f>D8*E8</f>
        <v>17.5</v>
      </c>
      <c r="G8">
        <f>F8-F7</f>
        <v>9.3099999999999987</v>
      </c>
      <c r="H8">
        <f t="shared" si="0"/>
        <v>3.4125000000000001</v>
      </c>
      <c r="I8">
        <v>21</v>
      </c>
      <c r="J8">
        <f>L1</f>
        <v>-15.6</v>
      </c>
      <c r="K8">
        <f t="shared" si="1"/>
        <v>36.6</v>
      </c>
      <c r="L8">
        <f t="shared" si="2"/>
        <v>124.89750000000001</v>
      </c>
    </row>
    <row r="9" spans="1:15" x14ac:dyDescent="0.25">
      <c r="B9" s="2" t="s">
        <v>16</v>
      </c>
      <c r="K9">
        <f t="shared" si="1"/>
        <v>0</v>
      </c>
      <c r="L9">
        <f t="shared" si="2"/>
        <v>0</v>
      </c>
    </row>
    <row r="10" spans="1:15" x14ac:dyDescent="0.25">
      <c r="B10" t="s">
        <v>15</v>
      </c>
      <c r="C10">
        <v>0.19500000000000001</v>
      </c>
      <c r="D10">
        <v>4.7</v>
      </c>
      <c r="E10">
        <v>2.5</v>
      </c>
      <c r="F10">
        <f>2*D10*E10</f>
        <v>23.5</v>
      </c>
      <c r="G10">
        <f>F10-F11</f>
        <v>20.64</v>
      </c>
      <c r="H10">
        <f t="shared" si="0"/>
        <v>4.5825000000000005</v>
      </c>
      <c r="I10">
        <v>21</v>
      </c>
      <c r="J10">
        <f>L1</f>
        <v>-15.6</v>
      </c>
      <c r="K10">
        <f t="shared" si="1"/>
        <v>36.6</v>
      </c>
      <c r="L10">
        <f t="shared" si="2"/>
        <v>167.71950000000001</v>
      </c>
    </row>
    <row r="11" spans="1:15" x14ac:dyDescent="0.25">
      <c r="B11" t="s">
        <v>17</v>
      </c>
      <c r="C11">
        <v>0.9</v>
      </c>
      <c r="D11">
        <v>1.3</v>
      </c>
      <c r="E11">
        <v>1.1000000000000001</v>
      </c>
      <c r="F11">
        <f>2*D11*E11</f>
        <v>2.8600000000000003</v>
      </c>
      <c r="G11">
        <f>F11</f>
        <v>2.8600000000000003</v>
      </c>
      <c r="H11">
        <f t="shared" si="0"/>
        <v>2.5740000000000003</v>
      </c>
      <c r="I11">
        <v>21</v>
      </c>
      <c r="J11">
        <f>L1</f>
        <v>-15.6</v>
      </c>
      <c r="K11">
        <f t="shared" si="1"/>
        <v>36.6</v>
      </c>
      <c r="L11">
        <f t="shared" si="2"/>
        <v>94.208400000000012</v>
      </c>
    </row>
    <row r="12" spans="1:15" x14ac:dyDescent="0.25">
      <c r="B12" s="2" t="s">
        <v>18</v>
      </c>
      <c r="C12">
        <v>0.216</v>
      </c>
      <c r="D12">
        <v>7</v>
      </c>
      <c r="E12">
        <v>4.7</v>
      </c>
      <c r="F12">
        <f>D12*E12</f>
        <v>32.9</v>
      </c>
      <c r="G12">
        <f t="shared" ref="G12:G15" si="3">F12</f>
        <v>32.9</v>
      </c>
      <c r="H12">
        <f t="shared" si="0"/>
        <v>7.1063999999999998</v>
      </c>
      <c r="I12">
        <v>21</v>
      </c>
      <c r="J12">
        <v>21</v>
      </c>
      <c r="K12">
        <f t="shared" si="1"/>
        <v>0</v>
      </c>
      <c r="L12">
        <f t="shared" si="2"/>
        <v>0</v>
      </c>
    </row>
    <row r="13" spans="1:15" x14ac:dyDescent="0.25">
      <c r="B13" s="2" t="s">
        <v>19</v>
      </c>
      <c r="C13">
        <v>0.16300000000000001</v>
      </c>
      <c r="D13">
        <v>7</v>
      </c>
      <c r="E13">
        <v>4.7</v>
      </c>
      <c r="F13">
        <f>D13*E13</f>
        <v>32.9</v>
      </c>
      <c r="G13">
        <f t="shared" si="3"/>
        <v>32.9</v>
      </c>
      <c r="H13">
        <f t="shared" si="0"/>
        <v>5.3627000000000002</v>
      </c>
      <c r="I13">
        <v>21</v>
      </c>
      <c r="J13">
        <f>L1</f>
        <v>-15.6</v>
      </c>
      <c r="K13">
        <f t="shared" si="1"/>
        <v>36.6</v>
      </c>
      <c r="L13">
        <f t="shared" si="2"/>
        <v>196.27482000000001</v>
      </c>
    </row>
    <row r="14" spans="1:15" x14ac:dyDescent="0.25">
      <c r="B14" s="1" t="s">
        <v>20</v>
      </c>
      <c r="L14">
        <f>SUM(L15:L23)</f>
        <v>1165.3785204606604</v>
      </c>
    </row>
    <row r="15" spans="1:15" x14ac:dyDescent="0.25">
      <c r="B15" s="2" t="s">
        <v>12</v>
      </c>
      <c r="C15">
        <v>1.1000000000000001</v>
      </c>
      <c r="D15">
        <v>7.5</v>
      </c>
      <c r="E15">
        <v>4.7</v>
      </c>
      <c r="F15">
        <f>D15*E15</f>
        <v>35.25</v>
      </c>
      <c r="G15">
        <f t="shared" si="3"/>
        <v>35.25</v>
      </c>
      <c r="H15">
        <f t="shared" si="0"/>
        <v>38.775000000000006</v>
      </c>
      <c r="I15">
        <v>21</v>
      </c>
      <c r="J15">
        <v>21</v>
      </c>
    </row>
    <row r="16" spans="1:15" x14ac:dyDescent="0.25">
      <c r="B16" s="2" t="s">
        <v>13</v>
      </c>
    </row>
    <row r="17" spans="2:12" x14ac:dyDescent="0.25">
      <c r="B17" t="s">
        <v>15</v>
      </c>
      <c r="C17">
        <v>0.19500000000000001</v>
      </c>
      <c r="D17">
        <v>7.5</v>
      </c>
      <c r="E17">
        <v>4.7</v>
      </c>
      <c r="F17">
        <f>E17*D17+7.5*(4.2-2.6)*2</f>
        <v>59.25</v>
      </c>
      <c r="G17">
        <f>F17-F18</f>
        <v>51.45</v>
      </c>
      <c r="H17">
        <f t="shared" si="0"/>
        <v>11.553750000000001</v>
      </c>
      <c r="I17">
        <v>21</v>
      </c>
      <c r="J17">
        <f>L1</f>
        <v>-15.6</v>
      </c>
      <c r="K17">
        <f t="shared" si="1"/>
        <v>36.6</v>
      </c>
      <c r="L17">
        <f t="shared" si="2"/>
        <v>422.86725000000007</v>
      </c>
    </row>
    <row r="18" spans="2:12" x14ac:dyDescent="0.25">
      <c r="B18" t="s">
        <v>17</v>
      </c>
      <c r="C18">
        <v>0.9</v>
      </c>
      <c r="D18">
        <v>1.3</v>
      </c>
      <c r="E18">
        <v>1.5</v>
      </c>
      <c r="F18">
        <f>4*D18*E18</f>
        <v>7.8000000000000007</v>
      </c>
      <c r="G18">
        <f>F18</f>
        <v>7.8000000000000007</v>
      </c>
      <c r="H18">
        <f t="shared" si="0"/>
        <v>7.0200000000000005</v>
      </c>
      <c r="I18">
        <v>21</v>
      </c>
      <c r="J18">
        <f>L1</f>
        <v>-15.6</v>
      </c>
      <c r="K18">
        <f t="shared" si="1"/>
        <v>36.6</v>
      </c>
      <c r="L18">
        <f t="shared" si="2"/>
        <v>256.93200000000002</v>
      </c>
    </row>
    <row r="19" spans="2:12" x14ac:dyDescent="0.25">
      <c r="B19" s="2" t="s">
        <v>16</v>
      </c>
    </row>
    <row r="20" spans="2:12" x14ac:dyDescent="0.25">
      <c r="B20" t="s">
        <v>15</v>
      </c>
      <c r="C20">
        <v>0.19500000000000001</v>
      </c>
      <c r="D20">
        <v>4.7</v>
      </c>
      <c r="E20">
        <v>2.6</v>
      </c>
      <c r="F20">
        <f>2*D20*E20</f>
        <v>24.44</v>
      </c>
      <c r="G20">
        <f>F20-G21</f>
        <v>18.59</v>
      </c>
      <c r="H20">
        <f>C20*G20</f>
        <v>3.6250499999999999</v>
      </c>
      <c r="I20">
        <v>21</v>
      </c>
      <c r="J20">
        <f>L1</f>
        <v>-15.6</v>
      </c>
      <c r="K20">
        <f t="shared" si="1"/>
        <v>36.6</v>
      </c>
      <c r="L20">
        <f t="shared" si="2"/>
        <v>132.67683</v>
      </c>
    </row>
    <row r="21" spans="2:12" x14ac:dyDescent="0.25">
      <c r="B21" t="s">
        <v>17</v>
      </c>
      <c r="C21">
        <v>0.9</v>
      </c>
      <c r="D21">
        <v>1.3</v>
      </c>
      <c r="E21">
        <v>1.5</v>
      </c>
      <c r="F21">
        <f>3*E21*D21</f>
        <v>5.8500000000000005</v>
      </c>
      <c r="G21">
        <f t="shared" ref="G21:G23" si="4">F21</f>
        <v>5.8500000000000005</v>
      </c>
      <c r="H21">
        <f t="shared" si="0"/>
        <v>5.2650000000000006</v>
      </c>
      <c r="I21">
        <v>21</v>
      </c>
      <c r="J21">
        <f>L1</f>
        <v>-15.6</v>
      </c>
      <c r="K21">
        <f t="shared" si="1"/>
        <v>36.6</v>
      </c>
      <c r="L21">
        <f t="shared" si="2"/>
        <v>192.69900000000004</v>
      </c>
    </row>
    <row r="22" spans="2:12" x14ac:dyDescent="0.25">
      <c r="B22" s="2" t="s">
        <v>18</v>
      </c>
      <c r="C22">
        <v>0.121</v>
      </c>
      <c r="D22">
        <f>SQRT(3.5^2+(4.2-2.6)^2)</f>
        <v>3.8483762809787714</v>
      </c>
      <c r="E22">
        <v>4.7</v>
      </c>
      <c r="F22">
        <f>D22*E22*2</f>
        <v>36.174737041200451</v>
      </c>
      <c r="G22">
        <f t="shared" si="4"/>
        <v>36.174737041200451</v>
      </c>
      <c r="H22">
        <f t="shared" si="0"/>
        <v>4.3771431819852546</v>
      </c>
      <c r="I22">
        <v>21</v>
      </c>
      <c r="J22">
        <f>L1</f>
        <v>-15.6</v>
      </c>
      <c r="K22">
        <f t="shared" si="1"/>
        <v>36.6</v>
      </c>
      <c r="L22">
        <f t="shared" si="2"/>
        <v>160.20344046066032</v>
      </c>
    </row>
    <row r="23" spans="2:12" x14ac:dyDescent="0.25">
      <c r="B23" s="2" t="s">
        <v>19</v>
      </c>
      <c r="C23">
        <v>0.216</v>
      </c>
      <c r="D23">
        <v>4.7</v>
      </c>
      <c r="E23">
        <v>7</v>
      </c>
      <c r="F23">
        <f>D23*E23</f>
        <v>32.9</v>
      </c>
      <c r="G23">
        <f t="shared" si="4"/>
        <v>32.9</v>
      </c>
      <c r="H23">
        <f t="shared" si="0"/>
        <v>7.1063999999999998</v>
      </c>
      <c r="I23">
        <v>21</v>
      </c>
      <c r="J23">
        <v>21</v>
      </c>
      <c r="K23">
        <f t="shared" si="1"/>
        <v>0</v>
      </c>
      <c r="L23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Huldin</dc:creator>
  <cp:lastModifiedBy>Daniel Huldin</cp:lastModifiedBy>
  <dcterms:created xsi:type="dcterms:W3CDTF">2019-03-31T09:10:38Z</dcterms:created>
  <dcterms:modified xsi:type="dcterms:W3CDTF">2019-03-31T10:12:17Z</dcterms:modified>
</cp:coreProperties>
</file>