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8" firstSheet="0" activeTab="0"/>
  </bookViews>
  <sheets>
    <sheet name="Värmesystem dec 2016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<sst xmlns="http://schemas.openxmlformats.org/spreadsheetml/2006/main" count="104" uniqueCount="73">
  <si>
    <t xml:space="preserve">Bostad</t>
  </si>
  <si>
    <t xml:space="preserve">Takhöjd</t>
  </si>
  <si>
    <t xml:space="preserve">Yta</t>
  </si>
  <si>
    <t xml:space="preserve">Skal</t>
  </si>
  <si>
    <t xml:space="preserve"> Källarplan </t>
  </si>
  <si>
    <t xml:space="preserve">2m</t>
  </si>
  <si>
    <t xml:space="preserve">90kvm</t>
  </si>
  <si>
    <t xml:space="preserve">1m under mark, betongväggar</t>
  </si>
  <si>
    <t xml:space="preserve">Bottenvåning</t>
  </si>
  <si>
    <t xml:space="preserve">2,8m</t>
  </si>
  <si>
    <t xml:space="preserve">1” träpanel+3”träplank + 95mmisolering invändigt ,  21 kvm 3-glas fönster</t>
  </si>
  <si>
    <t xml:space="preserve">Tillbyggnad</t>
  </si>
  <si>
    <t xml:space="preserve">2,5m</t>
  </si>
  <si>
    <t xml:space="preserve">30kvm</t>
  </si>
  <si>
    <t xml:space="preserve">Reglar 145x45+45x45 isolering lika, bjälklag 220mm isolerat, tak 200-600, snitt 400mm isolerat 13kvm 3-glasfönster</t>
  </si>
  <si>
    <t xml:space="preserve">Övervåning</t>
  </si>
  <si>
    <t xml:space="preserve">80kvm</t>
  </si>
  <si>
    <t xml:space="preserve">1” träpanel+3”träplank + 95mmisolering invändigt i vägg, 380mm i tak mot vind, 9kvm 2-glasfönser</t>
  </si>
  <si>
    <t xml:space="preserve">Sydkoster DUT -18grader</t>
  </si>
  <si>
    <t xml:space="preserve">Elanslutning</t>
  </si>
  <si>
    <t xml:space="preserve">3-fas</t>
  </si>
  <si>
    <t xml:space="preserve">spänning 210-240V</t>
  </si>
  <si>
    <t xml:space="preserve">Värmekälla</t>
  </si>
  <si>
    <t xml:space="preserve">Borra 140m granit och basalt</t>
  </si>
  <si>
    <t xml:space="preserve">Kbf-KBr 3 graderK, Vbf +1grad vid 0 grader ute och VP går 50%</t>
  </si>
  <si>
    <t xml:space="preserve">Värmepump</t>
  </si>
  <si>
    <t xml:space="preserve">Nibe 1225-8 2008</t>
  </si>
  <si>
    <t xml:space="preserve">Värmekurva 6</t>
  </si>
  <si>
    <t xml:space="preserve">Framledning 39 grader vid -10 grader ute </t>
  </si>
  <si>
    <t xml:space="preserve">Utegivare mot norr, Innegivare med inställning 21grader och faktor 4 i vardagsrum mot söder, </t>
  </si>
  <si>
    <t xml:space="preserve">Värmeavgivare</t>
  </si>
  <si>
    <t xml:space="preserve">2-rörssystem Vbf -Vbr= 8K</t>
  </si>
  <si>
    <t xml:space="preserve">Dimension</t>
  </si>
  <si>
    <t xml:space="preserve">liter/m,sektion</t>
  </si>
  <si>
    <t xml:space="preserve">meter,sektioner</t>
  </si>
  <si>
    <t xml:space="preserve">Volym</t>
  </si>
  <si>
    <t xml:space="preserve">Omgivning</t>
  </si>
  <si>
    <t xml:space="preserve">Ventil</t>
  </si>
  <si>
    <t xml:space="preserve">Bottenvåning o källare</t>
  </si>
  <si>
    <t xml:space="preserve">Cu22 isolerat</t>
  </si>
  <si>
    <t xml:space="preserve">Källare</t>
  </si>
  <si>
    <t xml:space="preserve">Fe35 isolerat</t>
  </si>
  <si>
    <t xml:space="preserve">Fe28 isolerat</t>
  </si>
  <si>
    <t xml:space="preserve">Cu15 isolerat</t>
  </si>
  <si>
    <t xml:space="preserve">REX 75x590</t>
  </si>
  <si>
    <t xml:space="preserve">Handvred</t>
  </si>
  <si>
    <t xml:space="preserve">BV sovrum</t>
  </si>
  <si>
    <t xml:space="preserve">Danfoss D3/4 1.3 62, termostat på max</t>
  </si>
  <si>
    <t xml:space="preserve">BV TV rum</t>
  </si>
  <si>
    <t xml:space="preserve">Danfoss D3/4 1.3 62, termostat avmonterad </t>
  </si>
  <si>
    <t xml:space="preserve">BV Kök</t>
  </si>
  <si>
    <t xml:space="preserve">Danfoss D 3/4 1.3  62, termostat avmonterad </t>
  </si>
  <si>
    <t xml:space="preserve">Farstu</t>
  </si>
  <si>
    <t xml:space="preserve">Danfoss RA-N 15 handratt helt öppen</t>
  </si>
  <si>
    <t xml:space="preserve">PEX20/2 GV</t>
  </si>
  <si>
    <t xml:space="preserve">BV badrum</t>
  </si>
  <si>
    <t xml:space="preserve">Push12 max temp bort tagen termostat på max</t>
  </si>
  <si>
    <t xml:space="preserve">PEX17/2 GV</t>
  </si>
  <si>
    <t xml:space="preserve">UPONOR FLUVIA PUSH 12 WL-X</t>
  </si>
  <si>
    <t xml:space="preserve">Cu22 oisolerat</t>
  </si>
  <si>
    <t xml:space="preserve">Stam till ÖV</t>
  </si>
  <si>
    <t xml:space="preserve">Cu15 oisolerat</t>
  </si>
  <si>
    <t xml:space="preserve">ÖV hall</t>
  </si>
  <si>
    <t xml:space="preserve">Danfoss D ½  08  62, termostat helt öppen</t>
  </si>
  <si>
    <t xml:space="preserve">PC22</t>
  </si>
  <si>
    <t xml:space="preserve">ÖV sovrum</t>
  </si>
  <si>
    <t xml:space="preserve">MMA VR, termostat</t>
  </si>
  <si>
    <t xml:space="preserve">ÖV Mellanrum</t>
  </si>
  <si>
    <t xml:space="preserve">Danfoss D ½ 08  62, termostat max</t>
  </si>
  <si>
    <t xml:space="preserve">Total volym liter</t>
  </si>
  <si>
    <t xml:space="preserve">Liter per kW</t>
  </si>
  <si>
    <t xml:space="preserve"> Volym exkl övervåning, liter</t>
  </si>
  <si>
    <t xml:space="preserve">När shunten i GV i tillbyggnad stängd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</si>
</sst>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"/>
    <numFmt numFmtId="166" formatCode="0.0"/>
  </numFmts>
  <fonts count="7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  <font>
      <i val="true"/>
      <sz val="10"/>
      <name val="Arial"/>
      <family val="2"/>
    </font>
    <font>
      <sz val="10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51"/>
  <sheetViews>
    <sheetView windowProtection="false" showFormulas="false" showGridLines="true" showRowColHeaders="true" showZeros="true" rightToLeft="false" tabSelected="true" showOutlineSymbols="true" defaultGridColor="true" view="normal" topLeftCell="A18" colorId="64" zoomScale="61" zoomScaleNormal="61" zoomScalePageLayoutView="100" workbookViewId="0">
      <selection pane="topLeft" activeCell="E53" activeCellId="0" sqref="E53"/>
    </sheetView>
  </sheetViews>
  <sheetFormatPr defaultRowHeight="14.65"/>
  <cols>
    <col collapsed="false" hidden="false" max="1" min="1" style="0" width="12.7142857142857"/>
    <col collapsed="false" hidden="false" max="2" min="2" style="1" width="14.75"/>
    <col collapsed="false" hidden="false" max="3" min="3" style="0" width="14.75"/>
    <col collapsed="false" hidden="false" max="4" min="4" style="2" width="12.7142857142857"/>
    <col collapsed="false" hidden="false" max="5" min="5" style="0" width="12.7142857142857"/>
    <col collapsed="false" hidden="false" max="6" min="6" style="0" width="30.7040816326531"/>
    <col collapsed="false" hidden="false" max="1025" min="7" style="0" width="11.5204081632653"/>
  </cols>
  <sheetData>
    <row r="1" customFormat="false" ht="14.65" hidden="false" customHeight="false" outlineLevel="0" collapsed="false">
      <c r="A1" s="3" t="s">
        <v>0</v>
      </c>
      <c r="B1" s="1" t="s">
        <v>1</v>
      </c>
      <c r="C1" s="0" t="s">
        <v>2</v>
      </c>
      <c r="D1" s="2" t="s">
        <v>3</v>
      </c>
    </row>
    <row r="2" s="4" customFormat="true" ht="14.65" hidden="false" customHeight="false" outlineLevel="0" collapsed="false">
      <c r="A2" s="4" t="s">
        <v>4</v>
      </c>
      <c r="B2" s="5" t="s">
        <v>5</v>
      </c>
      <c r="C2" s="4" t="s">
        <v>6</v>
      </c>
      <c r="D2" s="6" t="s">
        <v>7</v>
      </c>
    </row>
    <row r="3" s="4" customFormat="true" ht="14.65" hidden="false" customHeight="false" outlineLevel="0" collapsed="false">
      <c r="A3" s="4" t="s">
        <v>8</v>
      </c>
      <c r="B3" s="5" t="s">
        <v>9</v>
      </c>
      <c r="C3" s="4" t="s">
        <v>6</v>
      </c>
      <c r="D3" s="6" t="s">
        <v>10</v>
      </c>
    </row>
    <row r="4" s="4" customFormat="true" ht="14.65" hidden="false" customHeight="false" outlineLevel="0" collapsed="false">
      <c r="A4" s="4" t="s">
        <v>11</v>
      </c>
      <c r="B4" s="5" t="s">
        <v>12</v>
      </c>
      <c r="C4" s="4" t="s">
        <v>13</v>
      </c>
      <c r="D4" s="6" t="s">
        <v>14</v>
      </c>
    </row>
    <row r="5" s="4" customFormat="true" ht="14.65" hidden="false" customHeight="false" outlineLevel="0" collapsed="false">
      <c r="A5" s="4" t="s">
        <v>15</v>
      </c>
      <c r="B5" s="5" t="s">
        <v>12</v>
      </c>
      <c r="C5" s="4" t="s">
        <v>16</v>
      </c>
      <c r="D5" s="6" t="s">
        <v>17</v>
      </c>
    </row>
    <row r="6" s="4" customFormat="true" ht="14.65" hidden="false" customHeight="false" outlineLevel="0" collapsed="false">
      <c r="A6" s="4" t="s">
        <v>18</v>
      </c>
      <c r="B6" s="5"/>
      <c r="D6" s="6"/>
    </row>
    <row r="7" customFormat="false" ht="14.65" hidden="false" customHeight="false" outlineLevel="0" collapsed="false">
      <c r="A7" s="3" t="s">
        <v>19</v>
      </c>
    </row>
    <row r="8" customFormat="false" ht="14.65" hidden="false" customHeight="false" outlineLevel="0" collapsed="false">
      <c r="A8" s="0" t="s">
        <v>20</v>
      </c>
    </row>
    <row r="9" customFormat="false" ht="14.65" hidden="false" customHeight="false" outlineLevel="0" collapsed="false">
      <c r="A9" s="0" t="s">
        <v>21</v>
      </c>
    </row>
    <row r="10" customFormat="false" ht="14.65" hidden="false" customHeight="false" outlineLevel="0" collapsed="false">
      <c r="A10" s="3" t="s">
        <v>22</v>
      </c>
    </row>
    <row r="11" customFormat="false" ht="14.65" hidden="false" customHeight="false" outlineLevel="0" collapsed="false">
      <c r="A11" s="0" t="s">
        <v>23</v>
      </c>
    </row>
    <row r="12" customFormat="false" ht="14.65" hidden="false" customHeight="false" outlineLevel="0" collapsed="false">
      <c r="A12" s="0" t="s">
        <v>24</v>
      </c>
    </row>
    <row r="13" customFormat="false" ht="14.65" hidden="false" customHeight="false" outlineLevel="0" collapsed="false">
      <c r="A13" s="3" t="s">
        <v>25</v>
      </c>
    </row>
    <row r="14" customFormat="false" ht="14.65" hidden="false" customHeight="false" outlineLevel="0" collapsed="false">
      <c r="A14" s="0" t="s">
        <v>26</v>
      </c>
    </row>
    <row r="15" customFormat="false" ht="14.65" hidden="false" customHeight="false" outlineLevel="0" collapsed="false">
      <c r="A15" s="0" t="s">
        <v>27</v>
      </c>
    </row>
    <row r="16" customFormat="false" ht="14.65" hidden="false" customHeight="false" outlineLevel="0" collapsed="false">
      <c r="A16" s="0" t="s">
        <v>28</v>
      </c>
    </row>
    <row r="17" customFormat="false" ht="14.65" hidden="false" customHeight="false" outlineLevel="0" collapsed="false">
      <c r="A17" s="0" t="s">
        <v>29</v>
      </c>
    </row>
    <row r="18" customFormat="false" ht="14.65" hidden="false" customHeight="false" outlineLevel="0" collapsed="false">
      <c r="A18" s="3" t="s">
        <v>30</v>
      </c>
    </row>
    <row r="19" customFormat="false" ht="14.65" hidden="false" customHeight="false" outlineLevel="0" collapsed="false">
      <c r="A19" s="0" t="s">
        <v>31</v>
      </c>
    </row>
    <row r="20" s="3" customFormat="true" ht="14.65" hidden="false" customHeight="false" outlineLevel="0" collapsed="false">
      <c r="A20" s="3" t="s">
        <v>32</v>
      </c>
      <c r="B20" s="7" t="s">
        <v>33</v>
      </c>
      <c r="C20" s="3" t="s">
        <v>34</v>
      </c>
      <c r="D20" s="8" t="s">
        <v>35</v>
      </c>
      <c r="E20" s="3" t="s">
        <v>36</v>
      </c>
      <c r="F20" s="3" t="s">
        <v>37</v>
      </c>
    </row>
    <row r="21" s="3" customFormat="true" ht="14.65" hidden="false" customHeight="false" outlineLevel="0" collapsed="false">
      <c r="A21" s="9" t="s">
        <v>38</v>
      </c>
      <c r="B21" s="7"/>
      <c r="D21" s="8"/>
    </row>
    <row r="22" customFormat="false" ht="14.65" hidden="false" customHeight="false" outlineLevel="0" collapsed="false">
      <c r="A22" s="0" t="s">
        <v>39</v>
      </c>
      <c r="B22" s="1" t="n">
        <v>0.314</v>
      </c>
      <c r="C22" s="0" t="n">
        <v>9</v>
      </c>
      <c r="D22" s="2" t="n">
        <f aca="false">+B22*C22*2</f>
        <v>5.652</v>
      </c>
      <c r="E22" s="0" t="s">
        <v>40</v>
      </c>
    </row>
    <row r="23" customFormat="false" ht="14.65" hidden="false" customHeight="false" outlineLevel="0" collapsed="false">
      <c r="A23" s="0" t="s">
        <v>41</v>
      </c>
      <c r="B23" s="1" t="n">
        <v>0.57</v>
      </c>
      <c r="C23" s="0" t="n">
        <f aca="false">+1+4+4+1.7</f>
        <v>10.7</v>
      </c>
      <c r="D23" s="2" t="n">
        <f aca="false">+B23*C23*2</f>
        <v>12.198</v>
      </c>
      <c r="E23" s="0" t="s">
        <v>40</v>
      </c>
    </row>
    <row r="24" customFormat="false" ht="14.65" hidden="false" customHeight="false" outlineLevel="0" collapsed="false">
      <c r="A24" s="0" t="s">
        <v>42</v>
      </c>
      <c r="B24" s="1" t="n">
        <v>0.314</v>
      </c>
      <c r="C24" s="0" t="n">
        <f aca="false">+4+6+1+2.5+6</f>
        <v>19.5</v>
      </c>
      <c r="D24" s="2" t="n">
        <f aca="false">+B24*C24*2</f>
        <v>12.246</v>
      </c>
      <c r="E24" s="0" t="s">
        <v>40</v>
      </c>
    </row>
    <row r="25" customFormat="false" ht="14.65" hidden="false" customHeight="false" outlineLevel="0" collapsed="false">
      <c r="A25" s="0" t="s">
        <v>43</v>
      </c>
      <c r="B25" s="1" t="n">
        <v>0.13</v>
      </c>
      <c r="C25" s="0" t="n">
        <v>3</v>
      </c>
      <c r="D25" s="2" t="n">
        <f aca="false">+B25*C25*2</f>
        <v>0.78</v>
      </c>
      <c r="E25" s="0" t="s">
        <v>40</v>
      </c>
    </row>
    <row r="26" customFormat="false" ht="14.65" hidden="false" customHeight="false" outlineLevel="0" collapsed="false">
      <c r="A26" s="0" t="s">
        <v>44</v>
      </c>
      <c r="B26" s="1" t="n">
        <v>0.3</v>
      </c>
      <c r="C26" s="0" t="n">
        <v>20</v>
      </c>
      <c r="D26" s="2" t="n">
        <f aca="false">+B26*C26</f>
        <v>6</v>
      </c>
      <c r="E26" s="0" t="s">
        <v>40</v>
      </c>
      <c r="F26" s="0" t="s">
        <v>45</v>
      </c>
    </row>
    <row r="27" customFormat="false" ht="14.65" hidden="false" customHeight="false" outlineLevel="0" collapsed="false">
      <c r="A27" s="0" t="s">
        <v>44</v>
      </c>
      <c r="B27" s="1" t="n">
        <v>0.3</v>
      </c>
      <c r="C27" s="0" t="n">
        <v>20</v>
      </c>
      <c r="D27" s="2" t="n">
        <f aca="false">+B27*C27</f>
        <v>6</v>
      </c>
      <c r="E27" s="0" t="s">
        <v>46</v>
      </c>
      <c r="F27" s="0" t="s">
        <v>47</v>
      </c>
    </row>
    <row r="28" customFormat="false" ht="14.65" hidden="false" customHeight="false" outlineLevel="0" collapsed="false">
      <c r="A28" s="0" t="s">
        <v>44</v>
      </c>
      <c r="B28" s="1" t="n">
        <v>0.3</v>
      </c>
      <c r="C28" s="0" t="n">
        <v>45</v>
      </c>
      <c r="D28" s="2" t="n">
        <f aca="false">+B28*C28</f>
        <v>13.5</v>
      </c>
      <c r="E28" s="0" t="s">
        <v>48</v>
      </c>
      <c r="F28" s="0" t="s">
        <v>49</v>
      </c>
    </row>
    <row r="29" customFormat="false" ht="14.65" hidden="false" customHeight="false" outlineLevel="0" collapsed="false">
      <c r="A29" s="0" t="s">
        <v>44</v>
      </c>
      <c r="B29" s="1" t="n">
        <v>0.3</v>
      </c>
      <c r="C29" s="0" t="n">
        <v>31</v>
      </c>
      <c r="D29" s="2" t="n">
        <f aca="false">+B29*C29</f>
        <v>9.3</v>
      </c>
      <c r="E29" s="0" t="s">
        <v>50</v>
      </c>
      <c r="F29" s="0" t="s">
        <v>51</v>
      </c>
    </row>
    <row r="30" customFormat="false" ht="14.65" hidden="false" customHeight="false" outlineLevel="0" collapsed="false">
      <c r="A30" s="0" t="s">
        <v>44</v>
      </c>
      <c r="B30" s="1" t="n">
        <v>0.3</v>
      </c>
      <c r="C30" s="0" t="n">
        <v>45</v>
      </c>
      <c r="D30" s="2" t="n">
        <f aca="false">+B30*C30</f>
        <v>13.5</v>
      </c>
      <c r="E30" s="0" t="s">
        <v>52</v>
      </c>
      <c r="F30" s="0" t="s">
        <v>53</v>
      </c>
    </row>
    <row r="31" customFormat="false" ht="14.65" hidden="false" customHeight="false" outlineLevel="0" collapsed="false">
      <c r="A31" s="0" t="s">
        <v>44</v>
      </c>
      <c r="B31" s="1" t="n">
        <v>0.3</v>
      </c>
      <c r="C31" s="0" t="n">
        <v>40</v>
      </c>
      <c r="D31" s="2" t="n">
        <f aca="false">+B31*C31</f>
        <v>12</v>
      </c>
      <c r="E31" s="0" t="s">
        <v>52</v>
      </c>
      <c r="F31" s="0" t="s">
        <v>53</v>
      </c>
    </row>
    <row r="32" customFormat="false" ht="14.65" hidden="false" customHeight="false" outlineLevel="0" collapsed="false">
      <c r="A32" s="0" t="s">
        <v>54</v>
      </c>
      <c r="B32" s="1" t="n">
        <v>0.197</v>
      </c>
      <c r="C32" s="0" t="n">
        <v>50</v>
      </c>
      <c r="D32" s="2" t="n">
        <f aca="false">+B32*C32</f>
        <v>9.85</v>
      </c>
      <c r="E32" s="0" t="s">
        <v>55</v>
      </c>
      <c r="F32" s="0" t="s">
        <v>56</v>
      </c>
    </row>
    <row r="33" customFormat="false" ht="14.65" hidden="false" customHeight="false" outlineLevel="0" collapsed="false">
      <c r="A33" s="0" t="s">
        <v>57</v>
      </c>
      <c r="B33" s="1" t="n">
        <v>0.13</v>
      </c>
      <c r="C33" s="0" t="n">
        <v>150</v>
      </c>
      <c r="D33" s="2" t="n">
        <f aca="false">+B33*C33</f>
        <v>19.5</v>
      </c>
      <c r="E33" s="0" t="s">
        <v>11</v>
      </c>
      <c r="F33" s="10" t="s">
        <v>58</v>
      </c>
    </row>
    <row r="34" customFormat="false" ht="14.65" hidden="false" customHeight="false" outlineLevel="0" collapsed="false">
      <c r="A34" s="9" t="s">
        <v>15</v>
      </c>
      <c r="F34" s="10"/>
    </row>
    <row r="35" customFormat="false" ht="14.65" hidden="false" customHeight="false" outlineLevel="0" collapsed="false">
      <c r="A35" s="0" t="s">
        <v>59</v>
      </c>
      <c r="B35" s="0" t="n">
        <v>0.31</v>
      </c>
      <c r="C35" s="0" t="n">
        <v>3</v>
      </c>
      <c r="D35" s="2" t="n">
        <f aca="false">+B35*C35*2</f>
        <v>1.86</v>
      </c>
      <c r="E35" s="0" t="s">
        <v>60</v>
      </c>
    </row>
    <row r="36" customFormat="false" ht="14.65" hidden="false" customHeight="false" outlineLevel="0" collapsed="false">
      <c r="A36" s="0" t="s">
        <v>59</v>
      </c>
      <c r="B36" s="1" t="n">
        <v>0.314</v>
      </c>
      <c r="C36" s="0" t="n">
        <v>7</v>
      </c>
      <c r="D36" s="2" t="n">
        <f aca="false">+B36*C36*2</f>
        <v>4.396</v>
      </c>
      <c r="E36" s="0" t="s">
        <v>15</v>
      </c>
    </row>
    <row r="37" customFormat="false" ht="14.65" hidden="false" customHeight="false" outlineLevel="0" collapsed="false">
      <c r="A37" s="0" t="s">
        <v>61</v>
      </c>
      <c r="B37" s="1" t="n">
        <v>0.13</v>
      </c>
      <c r="C37" s="0" t="n">
        <v>22</v>
      </c>
      <c r="D37" s="2" t="n">
        <f aca="false">+B37*C37*2</f>
        <v>5.72</v>
      </c>
      <c r="E37" s="0" t="s">
        <v>15</v>
      </c>
    </row>
    <row r="38" customFormat="false" ht="14.65" hidden="false" customHeight="false" outlineLevel="0" collapsed="false">
      <c r="A38" s="0" t="s">
        <v>44</v>
      </c>
      <c r="B38" s="1" t="n">
        <v>0.3</v>
      </c>
      <c r="C38" s="0" t="n">
        <v>35</v>
      </c>
      <c r="D38" s="2" t="n">
        <f aca="false">+B38*C38</f>
        <v>10.5</v>
      </c>
      <c r="E38" s="0" t="s">
        <v>62</v>
      </c>
      <c r="F38" s="0" t="s">
        <v>63</v>
      </c>
    </row>
    <row r="39" customFormat="false" ht="14.65" hidden="false" customHeight="false" outlineLevel="0" collapsed="false">
      <c r="A39" s="0" t="s">
        <v>64</v>
      </c>
      <c r="B39" s="1" t="n">
        <v>4.8</v>
      </c>
      <c r="C39" s="0" t="n">
        <v>1</v>
      </c>
      <c r="D39" s="2" t="n">
        <f aca="false">+B39*C39</f>
        <v>4.8</v>
      </c>
      <c r="E39" s="0" t="s">
        <v>65</v>
      </c>
      <c r="F39" s="0" t="s">
        <v>66</v>
      </c>
    </row>
    <row r="40" customFormat="false" ht="14.65" hidden="false" customHeight="false" outlineLevel="0" collapsed="false">
      <c r="A40" s="0" t="s">
        <v>64</v>
      </c>
      <c r="B40" s="1" t="n">
        <v>4.8</v>
      </c>
      <c r="C40" s="0" t="n">
        <v>1</v>
      </c>
      <c r="D40" s="2" t="n">
        <f aca="false">+B40*C40</f>
        <v>4.8</v>
      </c>
      <c r="E40" s="0" t="s">
        <v>65</v>
      </c>
      <c r="F40" s="0" t="s">
        <v>66</v>
      </c>
    </row>
    <row r="41" customFormat="false" ht="14.65" hidden="false" customHeight="false" outlineLevel="0" collapsed="false">
      <c r="A41" s="0" t="s">
        <v>64</v>
      </c>
      <c r="B41" s="1" t="n">
        <v>4.8</v>
      </c>
      <c r="C41" s="0" t="n">
        <v>1</v>
      </c>
      <c r="D41" s="2" t="n">
        <f aca="false">+B41*C41</f>
        <v>4.8</v>
      </c>
      <c r="E41" s="0" t="s">
        <v>65</v>
      </c>
      <c r="F41" s="0" t="s">
        <v>66</v>
      </c>
    </row>
    <row r="42" customFormat="false" ht="14.65" hidden="false" customHeight="false" outlineLevel="0" collapsed="false">
      <c r="A42" s="0" t="s">
        <v>64</v>
      </c>
      <c r="B42" s="1" t="n">
        <v>4.8</v>
      </c>
      <c r="C42" s="0" t="n">
        <v>1</v>
      </c>
      <c r="D42" s="2" t="n">
        <f aca="false">+B42*C42</f>
        <v>4.8</v>
      </c>
      <c r="E42" s="0" t="s">
        <v>65</v>
      </c>
      <c r="F42" s="0" t="s">
        <v>66</v>
      </c>
    </row>
    <row r="43" customFormat="false" ht="14.65" hidden="false" customHeight="false" outlineLevel="0" collapsed="false">
      <c r="A43" s="0" t="s">
        <v>44</v>
      </c>
      <c r="B43" s="1" t="n">
        <v>0.3</v>
      </c>
      <c r="C43" s="0" t="n">
        <v>30</v>
      </c>
      <c r="D43" s="2" t="n">
        <f aca="false">+B43*C43</f>
        <v>9</v>
      </c>
      <c r="E43" s="0" t="s">
        <v>67</v>
      </c>
      <c r="F43" s="0" t="s">
        <v>68</v>
      </c>
    </row>
    <row r="45" customFormat="false" ht="14.65" hidden="false" customHeight="false" outlineLevel="0" collapsed="false">
      <c r="A45" s="0" t="s">
        <v>69</v>
      </c>
      <c r="D45" s="2" t="n">
        <f aca="false">SUM(D22:D43)</f>
        <v>171.202</v>
      </c>
    </row>
    <row r="46" customFormat="false" ht="14.65" hidden="false" customHeight="false" outlineLevel="0" collapsed="false">
      <c r="A46" s="0" t="s">
        <v>70</v>
      </c>
      <c r="D46" s="2" t="n">
        <f aca="false">D45/8</f>
        <v>21.40025</v>
      </c>
    </row>
    <row r="48" customFormat="false" ht="14.65" hidden="false" customHeight="false" outlineLevel="0" collapsed="false">
      <c r="A48" s="0" t="s">
        <v>71</v>
      </c>
      <c r="D48" s="2" t="n">
        <f aca="false">D45-SUM(D36:D43)</f>
        <v>122.386</v>
      </c>
    </row>
    <row r="49" customFormat="false" ht="14.65" hidden="false" customHeight="false" outlineLevel="0" collapsed="false">
      <c r="A49" s="0" t="s">
        <v>70</v>
      </c>
      <c r="D49" s="2" t="n">
        <f aca="false">D48/8</f>
        <v>15.29825</v>
      </c>
    </row>
    <row r="50" customFormat="false" ht="14.65" hidden="false" customHeight="false" outlineLevel="0" collapsed="false">
      <c r="A50" s="0" t="s">
        <v>72</v>
      </c>
      <c r="D50" s="2" t="n">
        <f aca="false">D48-D33</f>
        <v>102.886</v>
      </c>
    </row>
    <row r="51" customFormat="false" ht="14.65" hidden="false" customHeight="false" outlineLevel="0" collapsed="false">
      <c r="A51" s="0" t="s">
        <v>70</v>
      </c>
      <c r="D51" s="2" t="n">
        <f aca="false">D50/8</f>
        <v>12.86075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Roman,Normal"&amp;12Sida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LibreOffice/5.1.2.2$MacOSX_X86_64 LibreOffice_project/d3bf12ecb743fc0d20e0be0c58ca359301eb705f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2017-04-28T19:54:53Z</dcterms:created>
  <dc:creator/>
  <dc:description/>
  <dc:language>sv-SE</dc:language>
  <cp:lastModifiedBy/>
  <dcterms:modified xsi:type="dcterms:W3CDTF">2017-04-28T20:13:08Z</dcterms:modified>
  <cp:revision>2</cp:revision>
  <dc:subject/>
  <dc:title/>
</cp:coreProperties>
</file>