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615"/>
  </bookViews>
  <sheets>
    <sheet name="Blad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5" i="1"/>
  <c r="E2" i="1"/>
  <c r="D2" i="1"/>
  <c r="C2" i="1"/>
  <c r="F2" i="1" s="1"/>
  <c r="K1" i="1"/>
  <c r="G2" i="1" l="1"/>
  <c r="H60" i="1" s="1"/>
  <c r="D22" i="1"/>
  <c r="G48" i="1"/>
  <c r="D56" i="1"/>
  <c r="F96" i="1"/>
  <c r="E67" i="1"/>
  <c r="H81" i="1"/>
  <c r="H22" i="1"/>
  <c r="G36" i="1"/>
  <c r="D43" i="1"/>
  <c r="F83" i="1"/>
  <c r="E97" i="1"/>
  <c r="H26" i="1"/>
  <c r="F75" i="1"/>
  <c r="D30" i="1"/>
  <c r="F37" i="1"/>
  <c r="H43" i="1"/>
  <c r="G90" i="1"/>
  <c r="D98" i="1"/>
  <c r="D125" i="1"/>
  <c r="H121" i="1"/>
  <c r="E120" i="1"/>
  <c r="E112" i="1"/>
  <c r="H104" i="1"/>
  <c r="E103" i="1"/>
  <c r="E95" i="1"/>
  <c r="D91" i="1"/>
  <c r="G84" i="1"/>
  <c r="D83" i="1"/>
  <c r="H79" i="1"/>
  <c r="G76" i="1"/>
  <c r="D66" i="1"/>
  <c r="F64" i="1"/>
  <c r="H62" i="1"/>
  <c r="D58" i="1"/>
  <c r="G50" i="1"/>
  <c r="D49" i="1"/>
  <c r="G42" i="1"/>
  <c r="D41" i="1"/>
  <c r="F39" i="1"/>
  <c r="F30" i="1"/>
  <c r="H28" i="1"/>
  <c r="G25" i="1"/>
  <c r="F22" i="1"/>
  <c r="H20" i="1"/>
  <c r="G17" i="1"/>
  <c r="F129" i="1"/>
  <c r="H127" i="1"/>
  <c r="E126" i="1"/>
  <c r="F121" i="1"/>
  <c r="E118" i="1"/>
  <c r="G116" i="1"/>
  <c r="D115" i="1"/>
  <c r="F113" i="1"/>
  <c r="H110" i="1"/>
  <c r="E109" i="1"/>
  <c r="G129" i="1"/>
  <c r="D128" i="1"/>
  <c r="F126" i="1"/>
  <c r="H124" i="1"/>
  <c r="E123" i="1"/>
  <c r="G121" i="1"/>
  <c r="H116" i="1"/>
  <c r="G113" i="1"/>
  <c r="D112" i="1"/>
  <c r="F109" i="1"/>
  <c r="H107" i="1"/>
  <c r="G104" i="1"/>
  <c r="F101" i="1"/>
  <c r="H99" i="1"/>
  <c r="G96" i="1"/>
  <c r="D95" i="1"/>
  <c r="H90" i="1"/>
  <c r="E89" i="1"/>
  <c r="D86" i="1"/>
  <c r="F84" i="1"/>
  <c r="H82" i="1"/>
  <c r="D78" i="1"/>
  <c r="F76" i="1"/>
  <c r="H74" i="1"/>
  <c r="G70" i="1"/>
  <c r="D69" i="1"/>
  <c r="F67" i="1"/>
  <c r="E64" i="1"/>
  <c r="D61" i="1"/>
  <c r="F59" i="1"/>
  <c r="E56" i="1"/>
  <c r="G53" i="1"/>
  <c r="F50" i="1"/>
  <c r="H48" i="1"/>
  <c r="E47" i="1"/>
  <c r="D44" i="1"/>
  <c r="H40" i="1"/>
  <c r="G37" i="1"/>
  <c r="D36" i="1"/>
  <c r="F33" i="1"/>
  <c r="H31" i="1"/>
  <c r="E30" i="1"/>
  <c r="H23" i="1"/>
  <c r="E22" i="1"/>
  <c r="G20" i="1"/>
  <c r="D19" i="1"/>
  <c r="F17" i="1"/>
  <c r="E129" i="1"/>
  <c r="G127" i="1"/>
  <c r="E121" i="1"/>
  <c r="G119" i="1"/>
  <c r="D118" i="1"/>
  <c r="F116" i="1"/>
  <c r="H114" i="1"/>
  <c r="G110" i="1"/>
  <c r="D109" i="1"/>
  <c r="H105" i="1"/>
  <c r="E104" i="1"/>
  <c r="G102" i="1"/>
  <c r="D101" i="1"/>
  <c r="H97" i="1"/>
  <c r="E96" i="1"/>
  <c r="G94" i="1"/>
  <c r="F90" i="1"/>
  <c r="H88" i="1"/>
  <c r="E87" i="1"/>
  <c r="D84" i="1"/>
  <c r="F82" i="1"/>
  <c r="H80" i="1"/>
  <c r="E79" i="1"/>
  <c r="G77" i="1"/>
  <c r="D76" i="1"/>
  <c r="F74" i="1"/>
  <c r="E70" i="1"/>
  <c r="G68" i="1"/>
  <c r="D67" i="1"/>
  <c r="F65" i="1"/>
  <c r="H63" i="1"/>
  <c r="E62" i="1"/>
  <c r="G60" i="1"/>
  <c r="F57" i="1"/>
  <c r="H55" i="1"/>
  <c r="E53" i="1"/>
  <c r="G51" i="1"/>
  <c r="D50" i="1"/>
  <c r="F48" i="1"/>
  <c r="H46" i="1"/>
  <c r="G43" i="1"/>
  <c r="D42" i="1"/>
  <c r="F40" i="1"/>
  <c r="H38" i="1"/>
  <c r="E37" i="1"/>
  <c r="G34" i="1"/>
  <c r="D33" i="1"/>
  <c r="H29" i="1"/>
  <c r="E28" i="1"/>
  <c r="G26" i="1"/>
  <c r="D25" i="1"/>
  <c r="F23" i="1"/>
  <c r="H21" i="1"/>
  <c r="E20" i="1"/>
  <c r="H36" i="1"/>
  <c r="G24" i="1"/>
  <c r="F21" i="1"/>
  <c r="E18" i="1"/>
  <c r="G128" i="1"/>
  <c r="D127" i="1"/>
  <c r="F125" i="1"/>
  <c r="E122" i="1"/>
  <c r="D129" i="1"/>
  <c r="F127" i="1"/>
  <c r="H125" i="1"/>
  <c r="E124" i="1"/>
  <c r="G122" i="1"/>
  <c r="D121" i="1"/>
  <c r="H117" i="1"/>
  <c r="E116" i="1"/>
  <c r="G114" i="1"/>
  <c r="D113" i="1"/>
  <c r="F110" i="1"/>
  <c r="H108" i="1"/>
  <c r="E107" i="1"/>
  <c r="D104" i="1"/>
  <c r="F102" i="1"/>
  <c r="H100" i="1"/>
  <c r="E99" i="1"/>
  <c r="G97" i="1"/>
  <c r="D96" i="1"/>
  <c r="F94" i="1"/>
  <c r="E90" i="1"/>
  <c r="G88" i="1"/>
  <c r="D87" i="1"/>
  <c r="F85" i="1"/>
  <c r="H83" i="1"/>
  <c r="E82" i="1"/>
  <c r="G80" i="1"/>
  <c r="F77" i="1"/>
  <c r="H75" i="1"/>
  <c r="E74" i="1"/>
  <c r="G71" i="1"/>
  <c r="D70" i="1"/>
  <c r="F68" i="1"/>
  <c r="H66" i="1"/>
  <c r="G63" i="1"/>
  <c r="D62" i="1"/>
  <c r="F60" i="1"/>
  <c r="H58" i="1"/>
  <c r="E57" i="1"/>
  <c r="G55" i="1"/>
  <c r="D53" i="1"/>
  <c r="H49" i="1"/>
  <c r="E48" i="1"/>
  <c r="G46" i="1"/>
  <c r="D45" i="1"/>
  <c r="F43" i="1"/>
  <c r="H41" i="1"/>
  <c r="E40" i="1"/>
  <c r="D37" i="1"/>
  <c r="F34" i="1"/>
  <c r="H32" i="1"/>
  <c r="E31" i="1"/>
  <c r="G29" i="1"/>
  <c r="D28" i="1"/>
  <c r="F26" i="1"/>
  <c r="E23" i="1"/>
  <c r="G21" i="1"/>
  <c r="D20" i="1"/>
  <c r="F18" i="1"/>
  <c r="F14" i="1"/>
  <c r="H128" i="1"/>
  <c r="E127" i="1"/>
  <c r="D124" i="1"/>
  <c r="F122" i="1"/>
  <c r="H120" i="1"/>
  <c r="E119" i="1"/>
  <c r="G117" i="1"/>
  <c r="D116" i="1"/>
  <c r="F114" i="1"/>
  <c r="E110" i="1"/>
  <c r="G108" i="1"/>
  <c r="D107" i="1"/>
  <c r="F105" i="1"/>
  <c r="H103" i="1"/>
  <c r="E102" i="1"/>
  <c r="G100" i="1"/>
  <c r="F97" i="1"/>
  <c r="H95" i="1"/>
  <c r="E94" i="1"/>
  <c r="G91" i="1"/>
  <c r="D90" i="1"/>
  <c r="F88" i="1"/>
  <c r="H86" i="1"/>
  <c r="G83" i="1"/>
  <c r="D82" i="1"/>
  <c r="F80" i="1"/>
  <c r="H78" i="1"/>
  <c r="E77" i="1"/>
  <c r="G75" i="1"/>
  <c r="D74" i="1"/>
  <c r="H69" i="1"/>
  <c r="E68" i="1"/>
  <c r="G66" i="1"/>
  <c r="D65" i="1"/>
  <c r="F63" i="1"/>
  <c r="H61" i="1"/>
  <c r="E60" i="1"/>
  <c r="D57" i="1"/>
  <c r="F55" i="1"/>
  <c r="H52" i="1"/>
  <c r="E51" i="1"/>
  <c r="G49" i="1"/>
  <c r="D48" i="1"/>
  <c r="F46" i="1"/>
  <c r="E43" i="1"/>
  <c r="G41" i="1"/>
  <c r="D40" i="1"/>
  <c r="F38" i="1"/>
  <c r="E34" i="1"/>
  <c r="G32" i="1"/>
  <c r="D31" i="1"/>
  <c r="H27" i="1"/>
  <c r="E26" i="1"/>
  <c r="D23" i="1"/>
  <c r="H19" i="1"/>
  <c r="F128" i="1"/>
  <c r="H126" i="1"/>
  <c r="E125" i="1"/>
  <c r="D122" i="1"/>
  <c r="F120" i="1"/>
  <c r="H118" i="1"/>
  <c r="E117" i="1"/>
  <c r="G115" i="1"/>
  <c r="D114" i="1"/>
  <c r="F112" i="1"/>
  <c r="E108" i="1"/>
  <c r="G106" i="1"/>
  <c r="D105" i="1"/>
  <c r="F103" i="1"/>
  <c r="H101" i="1"/>
  <c r="E100" i="1"/>
  <c r="G98" i="1"/>
  <c r="F95" i="1"/>
  <c r="H93" i="1"/>
  <c r="E91" i="1"/>
  <c r="G89" i="1"/>
  <c r="D88" i="1"/>
  <c r="F86" i="1"/>
  <c r="H84" i="1"/>
  <c r="G81" i="1"/>
  <c r="D80" i="1"/>
  <c r="F78" i="1"/>
  <c r="H76" i="1"/>
  <c r="E75" i="1"/>
  <c r="G72" i="1"/>
  <c r="D71" i="1"/>
  <c r="H67" i="1"/>
  <c r="E66" i="1"/>
  <c r="G64" i="1"/>
  <c r="D63" i="1"/>
  <c r="F61" i="1"/>
  <c r="H59" i="1"/>
  <c r="E58" i="1"/>
  <c r="D55" i="1"/>
  <c r="F52" i="1"/>
  <c r="H50" i="1"/>
  <c r="E49" i="1"/>
  <c r="G47" i="1"/>
  <c r="D46" i="1"/>
  <c r="F44" i="1"/>
  <c r="E41" i="1"/>
  <c r="G39" i="1"/>
  <c r="D38" i="1"/>
  <c r="F36" i="1"/>
  <c r="H33" i="1"/>
  <c r="E32" i="1"/>
  <c r="G30" i="1"/>
  <c r="F27" i="1"/>
  <c r="H25" i="1"/>
  <c r="E24" i="1"/>
  <c r="G22" i="1"/>
  <c r="D21" i="1"/>
  <c r="F19" i="1"/>
  <c r="H17" i="1"/>
  <c r="G74" i="1"/>
  <c r="E101" i="1"/>
  <c r="E21" i="1"/>
  <c r="H47" i="1"/>
  <c r="D68" i="1"/>
  <c r="G95" i="1"/>
  <c r="D18" i="1"/>
  <c r="H30" i="1"/>
  <c r="E38" i="1"/>
  <c r="G44" i="1"/>
  <c r="D51" i="1"/>
  <c r="F58" i="1"/>
  <c r="H64" i="1"/>
  <c r="E71" i="1"/>
  <c r="D85" i="1"/>
  <c r="F91" i="1"/>
  <c r="H98" i="1"/>
  <c r="H106" i="1"/>
  <c r="G120" i="1"/>
  <c r="D93" i="1" l="1"/>
  <c r="F107" i="1"/>
  <c r="H122" i="1"/>
  <c r="G28" i="1"/>
  <c r="G45" i="1"/>
  <c r="G62" i="1"/>
  <c r="E81" i="1"/>
  <c r="E98" i="1"/>
  <c r="E115" i="1"/>
  <c r="F104" i="1"/>
  <c r="G124" i="1"/>
  <c r="E27" i="1"/>
  <c r="H53" i="1"/>
  <c r="F81" i="1"/>
  <c r="G109" i="1"/>
  <c r="E50" i="1"/>
  <c r="H89" i="1"/>
  <c r="H102" i="1"/>
  <c r="H70" i="1"/>
  <c r="F98" i="1"/>
  <c r="H129" i="1"/>
  <c r="F87" i="1"/>
  <c r="D102" i="1"/>
  <c r="E88" i="1"/>
  <c r="F124" i="1"/>
  <c r="D27" i="1"/>
  <c r="F42" i="1"/>
  <c r="H57" i="1"/>
  <c r="E72" i="1"/>
  <c r="G87" i="1"/>
  <c r="D103" i="1"/>
  <c r="F118" i="1"/>
  <c r="G107" i="1"/>
  <c r="D123" i="1"/>
  <c r="D24" i="1"/>
  <c r="E44" i="1"/>
  <c r="G67" i="1"/>
  <c r="G93" i="1"/>
  <c r="D117" i="1"/>
  <c r="H77" i="1"/>
  <c r="F53" i="1"/>
  <c r="E29" i="1"/>
  <c r="E76" i="1"/>
  <c r="D108" i="1"/>
  <c r="E105" i="1"/>
  <c r="G23" i="1"/>
  <c r="D77" i="1"/>
  <c r="H115" i="1"/>
  <c r="F41" i="1"/>
  <c r="G78" i="1"/>
  <c r="F24" i="1"/>
  <c r="D47" i="1"/>
  <c r="D29" i="1"/>
  <c r="H42" i="1"/>
  <c r="G56" i="1"/>
  <c r="F69" i="1"/>
  <c r="E83" i="1"/>
  <c r="D97" i="1"/>
  <c r="H109" i="1"/>
  <c r="G123" i="1"/>
  <c r="F29" i="1"/>
  <c r="H44" i="1"/>
  <c r="G58" i="1"/>
  <c r="F71" i="1"/>
  <c r="E85" i="1"/>
  <c r="D99" i="1"/>
  <c r="H112" i="1"/>
  <c r="G125" i="1"/>
  <c r="H24" i="1"/>
  <c r="G38" i="1"/>
  <c r="F51" i="1"/>
  <c r="E65" i="1"/>
  <c r="D79" i="1"/>
  <c r="H91" i="1"/>
  <c r="G105" i="1"/>
  <c r="F119" i="1"/>
  <c r="H123" i="1"/>
  <c r="G18" i="1"/>
  <c r="F31" i="1"/>
  <c r="E45" i="1"/>
  <c r="D59" i="1"/>
  <c r="H71" i="1"/>
  <c r="G85" i="1"/>
  <c r="F99" i="1"/>
  <c r="E113" i="1"/>
  <c r="D126" i="1"/>
  <c r="F25" i="1"/>
  <c r="E39" i="1"/>
  <c r="D52" i="1"/>
  <c r="H65" i="1"/>
  <c r="G79" i="1"/>
  <c r="F93" i="1"/>
  <c r="E106" i="1"/>
  <c r="D120" i="1"/>
  <c r="D106" i="1"/>
  <c r="H119" i="1"/>
  <c r="E19" i="1"/>
  <c r="H37" i="1"/>
  <c r="F56" i="1"/>
  <c r="E78" i="1"/>
  <c r="H96" i="1"/>
  <c r="G118" i="1"/>
  <c r="E84" i="1"/>
  <c r="E55" i="1"/>
  <c r="E63" i="1"/>
  <c r="E33" i="1"/>
  <c r="E42" i="1"/>
  <c r="G112" i="1"/>
  <c r="H68" i="1"/>
  <c r="F20" i="1"/>
  <c r="D17" i="1"/>
  <c r="E36" i="1"/>
  <c r="E52" i="1"/>
  <c r="E69" i="1"/>
  <c r="F89" i="1"/>
  <c r="F106" i="1"/>
  <c r="F123" i="1"/>
  <c r="G57" i="1"/>
  <c r="G27" i="1"/>
  <c r="G69" i="1"/>
  <c r="H94" i="1"/>
  <c r="F62" i="1"/>
  <c r="D81" i="1"/>
  <c r="D32" i="1"/>
  <c r="H45" i="1"/>
  <c r="G59" i="1"/>
  <c r="F72" i="1"/>
  <c r="E86" i="1"/>
  <c r="D100" i="1"/>
  <c r="H113" i="1"/>
  <c r="G126" i="1"/>
  <c r="F70" i="1"/>
  <c r="E17" i="1"/>
  <c r="F117" i="1"/>
  <c r="H56" i="1"/>
  <c r="G61" i="1"/>
  <c r="D89" i="1"/>
  <c r="H34" i="1"/>
  <c r="G40" i="1"/>
  <c r="G33" i="1"/>
  <c r="F47" i="1"/>
  <c r="E61" i="1"/>
  <c r="D75" i="1"/>
  <c r="H87" i="1"/>
  <c r="G101" i="1"/>
  <c r="F115" i="1"/>
  <c r="E128" i="1"/>
  <c r="D64" i="1"/>
  <c r="E114" i="1"/>
  <c r="G103" i="1"/>
  <c r="F49" i="1"/>
  <c r="D34" i="1"/>
  <c r="G82" i="1"/>
  <c r="F28" i="1"/>
  <c r="D119" i="1"/>
  <c r="F108" i="1"/>
  <c r="F79" i="1"/>
  <c r="H51" i="1"/>
  <c r="E25" i="1"/>
  <c r="G99" i="1"/>
  <c r="F45" i="1"/>
  <c r="F66" i="1"/>
  <c r="H39" i="1"/>
  <c r="G52" i="1"/>
  <c r="F100" i="1"/>
  <c r="H72" i="1"/>
  <c r="E46" i="1"/>
  <c r="G19" i="1"/>
  <c r="D72" i="1"/>
  <c r="H18" i="1"/>
  <c r="D94" i="1"/>
  <c r="D26" i="1"/>
  <c r="E93" i="1"/>
  <c r="G65" i="1"/>
  <c r="D39" i="1"/>
  <c r="G86" i="1"/>
  <c r="D60" i="1"/>
  <c r="F32" i="1"/>
  <c r="H85" i="1"/>
  <c r="E59" i="1"/>
  <c r="G31" i="1"/>
  <c r="D110" i="1"/>
  <c r="E80" i="1"/>
</calcChain>
</file>

<file path=xl/sharedStrings.xml><?xml version="1.0" encoding="utf-8"?>
<sst xmlns="http://schemas.openxmlformats.org/spreadsheetml/2006/main" count="30" uniqueCount="28">
  <si>
    <t>Datum</t>
  </si>
  <si>
    <t>Sign.</t>
  </si>
  <si>
    <t>Fram/temp</t>
  </si>
  <si>
    <t>Retur/temp</t>
  </si>
  <si>
    <t>Rum/temp</t>
  </si>
  <si>
    <t>Delta t</t>
  </si>
  <si>
    <t>gp</t>
  </si>
  <si>
    <t>Kt</t>
  </si>
  <si>
    <t>b</t>
  </si>
  <si>
    <t>c0</t>
  </si>
  <si>
    <t>c1</t>
  </si>
  <si>
    <t>Ökning%</t>
  </si>
  <si>
    <t>c</t>
  </si>
  <si>
    <t>Framlopp</t>
  </si>
  <si>
    <t>C</t>
  </si>
  <si>
    <t>Värmeavgivning enl, EN442 Watt</t>
  </si>
  <si>
    <t>Retur</t>
  </si>
  <si>
    <t>Rum</t>
  </si>
  <si>
    <t>Delta t =</t>
  </si>
  <si>
    <t>Typ</t>
  </si>
  <si>
    <t>Höjd</t>
  </si>
  <si>
    <t>Längd</t>
  </si>
  <si>
    <t>LP10</t>
  </si>
  <si>
    <t>LP11</t>
  </si>
  <si>
    <t>LP21</t>
  </si>
  <si>
    <t>LP22</t>
  </si>
  <si>
    <t>LP33</t>
  </si>
  <si>
    <t>Ända värdena i de tre grå rutona nedan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</si>
</sst>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color theme="5"/>
      <name val="Arial"/>
      <family val="2"/>
    </font>
    <font>
      <b/>
      <sz val="12"/>
      <color theme="5"/>
      <name val="Arial"/>
      <family val="2"/>
    </font>
    <font>
      <b/>
      <sz val="10"/>
      <color theme="5"/>
      <name val="Arial"/>
      <family val="2"/>
    </font>
    <font>
      <b/>
      <sz val="26"/>
      <color theme="5"/>
      <name val="Arial"/>
      <family val="2"/>
    </font>
    <font>
      <sz val="11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center"/>
    </xf>
    <xf numFmtId="0" fontId="3" fillId="0" borderId="6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Border="1" applyProtection="1"/>
    <xf numFmtId="0" fontId="6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9" fillId="2" borderId="8" xfId="0" applyFont="1" applyFill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9" fillId="2" borderId="12" xfId="0" applyFont="1" applyFill="1" applyBorder="1" applyAlignment="1" applyProtection="1">
      <alignment horizontal="center"/>
    </xf>
    <xf numFmtId="0" fontId="7" fillId="0" borderId="13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9" fillId="3" borderId="0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7" fillId="0" borderId="0" xfId="0" applyFont="1" applyBorder="1" applyProtection="1"/>
    <xf numFmtId="0" fontId="9" fillId="0" borderId="0" xfId="0" applyFont="1" applyBorder="1" applyProtection="1"/>
    <xf numFmtId="0" fontId="5" fillId="0" borderId="0" xfId="0" applyFont="1"/>
    <xf numFmtId="0" fontId="9" fillId="0" borderId="0" xfId="0" applyFont="1" applyProtection="1"/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 vertical="center" textRotation="90"/>
    </xf>
    <xf numFmtId="0" fontId="8" fillId="0" borderId="11" xfId="0" applyFont="1" applyBorder="1" applyAlignment="1" applyProtection="1">
      <alignment horizontal="center" vertical="center" textRotation="90"/>
    </xf>
    <xf numFmtId="0" fontId="8" fillId="0" borderId="2" xfId="0" applyFont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abSelected="1" topLeftCell="A10" workbookViewId="0">
      <selection activeCell="C12" sqref="C12"/>
    </sheetView>
  </sheetViews>
  <sheetFormatPr defaultRowHeight="15" x14ac:dyDescent="0.25"/>
  <cols>
    <col min="1" max="1" width="9.140625" style="2"/>
    <col min="2" max="2" width="11.85546875" style="2" customWidth="1"/>
    <col min="3" max="3" width="10.5703125" style="2" bestFit="1" customWidth="1"/>
    <col min="4" max="4" width="9.140625" style="2"/>
    <col min="5" max="5" width="10.5703125" style="2" bestFit="1" customWidth="1"/>
    <col min="6" max="6" width="8.85546875" style="2" customWidth="1"/>
    <col min="7" max="257" width="9.140625" style="2"/>
    <col min="258" max="258" width="11.85546875" style="2" customWidth="1"/>
    <col min="259" max="259" width="10.5703125" style="2" bestFit="1" customWidth="1"/>
    <col min="260" max="260" width="9.140625" style="2"/>
    <col min="261" max="261" width="10.5703125" style="2" bestFit="1" customWidth="1"/>
    <col min="262" max="262" width="8.85546875" style="2" customWidth="1"/>
    <col min="263" max="513" width="9.140625" style="2"/>
    <col min="514" max="514" width="11.85546875" style="2" customWidth="1"/>
    <col min="515" max="515" width="10.5703125" style="2" bestFit="1" customWidth="1"/>
    <col min="516" max="516" width="9.140625" style="2"/>
    <col min="517" max="517" width="10.5703125" style="2" bestFit="1" customWidth="1"/>
    <col min="518" max="518" width="8.85546875" style="2" customWidth="1"/>
    <col min="519" max="769" width="9.140625" style="2"/>
    <col min="770" max="770" width="11.85546875" style="2" customWidth="1"/>
    <col min="771" max="771" width="10.5703125" style="2" bestFit="1" customWidth="1"/>
    <col min="772" max="772" width="9.140625" style="2"/>
    <col min="773" max="773" width="10.5703125" style="2" bestFit="1" customWidth="1"/>
    <col min="774" max="774" width="8.85546875" style="2" customWidth="1"/>
    <col min="775" max="1025" width="9.140625" style="2"/>
    <col min="1026" max="1026" width="11.85546875" style="2" customWidth="1"/>
    <col min="1027" max="1027" width="10.5703125" style="2" bestFit="1" customWidth="1"/>
    <col min="1028" max="1028" width="9.140625" style="2"/>
    <col min="1029" max="1029" width="10.5703125" style="2" bestFit="1" customWidth="1"/>
    <col min="1030" max="1030" width="8.85546875" style="2" customWidth="1"/>
    <col min="1031" max="1281" width="9.140625" style="2"/>
    <col min="1282" max="1282" width="11.85546875" style="2" customWidth="1"/>
    <col min="1283" max="1283" width="10.5703125" style="2" bestFit="1" customWidth="1"/>
    <col min="1284" max="1284" width="9.140625" style="2"/>
    <col min="1285" max="1285" width="10.5703125" style="2" bestFit="1" customWidth="1"/>
    <col min="1286" max="1286" width="8.85546875" style="2" customWidth="1"/>
    <col min="1287" max="1537" width="9.140625" style="2"/>
    <col min="1538" max="1538" width="11.85546875" style="2" customWidth="1"/>
    <col min="1539" max="1539" width="10.5703125" style="2" bestFit="1" customWidth="1"/>
    <col min="1540" max="1540" width="9.140625" style="2"/>
    <col min="1541" max="1541" width="10.5703125" style="2" bestFit="1" customWidth="1"/>
    <col min="1542" max="1542" width="8.85546875" style="2" customWidth="1"/>
    <col min="1543" max="1793" width="9.140625" style="2"/>
    <col min="1794" max="1794" width="11.85546875" style="2" customWidth="1"/>
    <col min="1795" max="1795" width="10.5703125" style="2" bestFit="1" customWidth="1"/>
    <col min="1796" max="1796" width="9.140625" style="2"/>
    <col min="1797" max="1797" width="10.5703125" style="2" bestFit="1" customWidth="1"/>
    <col min="1798" max="1798" width="8.85546875" style="2" customWidth="1"/>
    <col min="1799" max="2049" width="9.140625" style="2"/>
    <col min="2050" max="2050" width="11.85546875" style="2" customWidth="1"/>
    <col min="2051" max="2051" width="10.5703125" style="2" bestFit="1" customWidth="1"/>
    <col min="2052" max="2052" width="9.140625" style="2"/>
    <col min="2053" max="2053" width="10.5703125" style="2" bestFit="1" customWidth="1"/>
    <col min="2054" max="2054" width="8.85546875" style="2" customWidth="1"/>
    <col min="2055" max="2305" width="9.140625" style="2"/>
    <col min="2306" max="2306" width="11.85546875" style="2" customWidth="1"/>
    <col min="2307" max="2307" width="10.5703125" style="2" bestFit="1" customWidth="1"/>
    <col min="2308" max="2308" width="9.140625" style="2"/>
    <col min="2309" max="2309" width="10.5703125" style="2" bestFit="1" customWidth="1"/>
    <col min="2310" max="2310" width="8.85546875" style="2" customWidth="1"/>
    <col min="2311" max="2561" width="9.140625" style="2"/>
    <col min="2562" max="2562" width="11.85546875" style="2" customWidth="1"/>
    <col min="2563" max="2563" width="10.5703125" style="2" bestFit="1" customWidth="1"/>
    <col min="2564" max="2564" width="9.140625" style="2"/>
    <col min="2565" max="2565" width="10.5703125" style="2" bestFit="1" customWidth="1"/>
    <col min="2566" max="2566" width="8.85546875" style="2" customWidth="1"/>
    <col min="2567" max="2817" width="9.140625" style="2"/>
    <col min="2818" max="2818" width="11.85546875" style="2" customWidth="1"/>
    <col min="2819" max="2819" width="10.5703125" style="2" bestFit="1" customWidth="1"/>
    <col min="2820" max="2820" width="9.140625" style="2"/>
    <col min="2821" max="2821" width="10.5703125" style="2" bestFit="1" customWidth="1"/>
    <col min="2822" max="2822" width="8.85546875" style="2" customWidth="1"/>
    <col min="2823" max="3073" width="9.140625" style="2"/>
    <col min="3074" max="3074" width="11.85546875" style="2" customWidth="1"/>
    <col min="3075" max="3075" width="10.5703125" style="2" bestFit="1" customWidth="1"/>
    <col min="3076" max="3076" width="9.140625" style="2"/>
    <col min="3077" max="3077" width="10.5703125" style="2" bestFit="1" customWidth="1"/>
    <col min="3078" max="3078" width="8.85546875" style="2" customWidth="1"/>
    <col min="3079" max="3329" width="9.140625" style="2"/>
    <col min="3330" max="3330" width="11.85546875" style="2" customWidth="1"/>
    <col min="3331" max="3331" width="10.5703125" style="2" bestFit="1" customWidth="1"/>
    <col min="3332" max="3332" width="9.140625" style="2"/>
    <col min="3333" max="3333" width="10.5703125" style="2" bestFit="1" customWidth="1"/>
    <col min="3334" max="3334" width="8.85546875" style="2" customWidth="1"/>
    <col min="3335" max="3585" width="9.140625" style="2"/>
    <col min="3586" max="3586" width="11.85546875" style="2" customWidth="1"/>
    <col min="3587" max="3587" width="10.5703125" style="2" bestFit="1" customWidth="1"/>
    <col min="3588" max="3588" width="9.140625" style="2"/>
    <col min="3589" max="3589" width="10.5703125" style="2" bestFit="1" customWidth="1"/>
    <col min="3590" max="3590" width="8.85546875" style="2" customWidth="1"/>
    <col min="3591" max="3841" width="9.140625" style="2"/>
    <col min="3842" max="3842" width="11.85546875" style="2" customWidth="1"/>
    <col min="3843" max="3843" width="10.5703125" style="2" bestFit="1" customWidth="1"/>
    <col min="3844" max="3844" width="9.140625" style="2"/>
    <col min="3845" max="3845" width="10.5703125" style="2" bestFit="1" customWidth="1"/>
    <col min="3846" max="3846" width="8.85546875" style="2" customWidth="1"/>
    <col min="3847" max="4097" width="9.140625" style="2"/>
    <col min="4098" max="4098" width="11.85546875" style="2" customWidth="1"/>
    <col min="4099" max="4099" width="10.5703125" style="2" bestFit="1" customWidth="1"/>
    <col min="4100" max="4100" width="9.140625" style="2"/>
    <col min="4101" max="4101" width="10.5703125" style="2" bestFit="1" customWidth="1"/>
    <col min="4102" max="4102" width="8.85546875" style="2" customWidth="1"/>
    <col min="4103" max="4353" width="9.140625" style="2"/>
    <col min="4354" max="4354" width="11.85546875" style="2" customWidth="1"/>
    <col min="4355" max="4355" width="10.5703125" style="2" bestFit="1" customWidth="1"/>
    <col min="4356" max="4356" width="9.140625" style="2"/>
    <col min="4357" max="4357" width="10.5703125" style="2" bestFit="1" customWidth="1"/>
    <col min="4358" max="4358" width="8.85546875" style="2" customWidth="1"/>
    <col min="4359" max="4609" width="9.140625" style="2"/>
    <col min="4610" max="4610" width="11.85546875" style="2" customWidth="1"/>
    <col min="4611" max="4611" width="10.5703125" style="2" bestFit="1" customWidth="1"/>
    <col min="4612" max="4612" width="9.140625" style="2"/>
    <col min="4613" max="4613" width="10.5703125" style="2" bestFit="1" customWidth="1"/>
    <col min="4614" max="4614" width="8.85546875" style="2" customWidth="1"/>
    <col min="4615" max="4865" width="9.140625" style="2"/>
    <col min="4866" max="4866" width="11.85546875" style="2" customWidth="1"/>
    <col min="4867" max="4867" width="10.5703125" style="2" bestFit="1" customWidth="1"/>
    <col min="4868" max="4868" width="9.140625" style="2"/>
    <col min="4869" max="4869" width="10.5703125" style="2" bestFit="1" customWidth="1"/>
    <col min="4870" max="4870" width="8.85546875" style="2" customWidth="1"/>
    <col min="4871" max="5121" width="9.140625" style="2"/>
    <col min="5122" max="5122" width="11.85546875" style="2" customWidth="1"/>
    <col min="5123" max="5123" width="10.5703125" style="2" bestFit="1" customWidth="1"/>
    <col min="5124" max="5124" width="9.140625" style="2"/>
    <col min="5125" max="5125" width="10.5703125" style="2" bestFit="1" customWidth="1"/>
    <col min="5126" max="5126" width="8.85546875" style="2" customWidth="1"/>
    <col min="5127" max="5377" width="9.140625" style="2"/>
    <col min="5378" max="5378" width="11.85546875" style="2" customWidth="1"/>
    <col min="5379" max="5379" width="10.5703125" style="2" bestFit="1" customWidth="1"/>
    <col min="5380" max="5380" width="9.140625" style="2"/>
    <col min="5381" max="5381" width="10.5703125" style="2" bestFit="1" customWidth="1"/>
    <col min="5382" max="5382" width="8.85546875" style="2" customWidth="1"/>
    <col min="5383" max="5633" width="9.140625" style="2"/>
    <col min="5634" max="5634" width="11.85546875" style="2" customWidth="1"/>
    <col min="5635" max="5635" width="10.5703125" style="2" bestFit="1" customWidth="1"/>
    <col min="5636" max="5636" width="9.140625" style="2"/>
    <col min="5637" max="5637" width="10.5703125" style="2" bestFit="1" customWidth="1"/>
    <col min="5638" max="5638" width="8.85546875" style="2" customWidth="1"/>
    <col min="5639" max="5889" width="9.140625" style="2"/>
    <col min="5890" max="5890" width="11.85546875" style="2" customWidth="1"/>
    <col min="5891" max="5891" width="10.5703125" style="2" bestFit="1" customWidth="1"/>
    <col min="5892" max="5892" width="9.140625" style="2"/>
    <col min="5893" max="5893" width="10.5703125" style="2" bestFit="1" customWidth="1"/>
    <col min="5894" max="5894" width="8.85546875" style="2" customWidth="1"/>
    <col min="5895" max="6145" width="9.140625" style="2"/>
    <col min="6146" max="6146" width="11.85546875" style="2" customWidth="1"/>
    <col min="6147" max="6147" width="10.5703125" style="2" bestFit="1" customWidth="1"/>
    <col min="6148" max="6148" width="9.140625" style="2"/>
    <col min="6149" max="6149" width="10.5703125" style="2" bestFit="1" customWidth="1"/>
    <col min="6150" max="6150" width="8.85546875" style="2" customWidth="1"/>
    <col min="6151" max="6401" width="9.140625" style="2"/>
    <col min="6402" max="6402" width="11.85546875" style="2" customWidth="1"/>
    <col min="6403" max="6403" width="10.5703125" style="2" bestFit="1" customWidth="1"/>
    <col min="6404" max="6404" width="9.140625" style="2"/>
    <col min="6405" max="6405" width="10.5703125" style="2" bestFit="1" customWidth="1"/>
    <col min="6406" max="6406" width="8.85546875" style="2" customWidth="1"/>
    <col min="6407" max="6657" width="9.140625" style="2"/>
    <col min="6658" max="6658" width="11.85546875" style="2" customWidth="1"/>
    <col min="6659" max="6659" width="10.5703125" style="2" bestFit="1" customWidth="1"/>
    <col min="6660" max="6660" width="9.140625" style="2"/>
    <col min="6661" max="6661" width="10.5703125" style="2" bestFit="1" customWidth="1"/>
    <col min="6662" max="6662" width="8.85546875" style="2" customWidth="1"/>
    <col min="6663" max="6913" width="9.140625" style="2"/>
    <col min="6914" max="6914" width="11.85546875" style="2" customWidth="1"/>
    <col min="6915" max="6915" width="10.5703125" style="2" bestFit="1" customWidth="1"/>
    <col min="6916" max="6916" width="9.140625" style="2"/>
    <col min="6917" max="6917" width="10.5703125" style="2" bestFit="1" customWidth="1"/>
    <col min="6918" max="6918" width="8.85546875" style="2" customWidth="1"/>
    <col min="6919" max="7169" width="9.140625" style="2"/>
    <col min="7170" max="7170" width="11.85546875" style="2" customWidth="1"/>
    <col min="7171" max="7171" width="10.5703125" style="2" bestFit="1" customWidth="1"/>
    <col min="7172" max="7172" width="9.140625" style="2"/>
    <col min="7173" max="7173" width="10.5703125" style="2" bestFit="1" customWidth="1"/>
    <col min="7174" max="7174" width="8.85546875" style="2" customWidth="1"/>
    <col min="7175" max="7425" width="9.140625" style="2"/>
    <col min="7426" max="7426" width="11.85546875" style="2" customWidth="1"/>
    <col min="7427" max="7427" width="10.5703125" style="2" bestFit="1" customWidth="1"/>
    <col min="7428" max="7428" width="9.140625" style="2"/>
    <col min="7429" max="7429" width="10.5703125" style="2" bestFit="1" customWidth="1"/>
    <col min="7430" max="7430" width="8.85546875" style="2" customWidth="1"/>
    <col min="7431" max="7681" width="9.140625" style="2"/>
    <col min="7682" max="7682" width="11.85546875" style="2" customWidth="1"/>
    <col min="7683" max="7683" width="10.5703125" style="2" bestFit="1" customWidth="1"/>
    <col min="7684" max="7684" width="9.140625" style="2"/>
    <col min="7685" max="7685" width="10.5703125" style="2" bestFit="1" customWidth="1"/>
    <col min="7686" max="7686" width="8.85546875" style="2" customWidth="1"/>
    <col min="7687" max="7937" width="9.140625" style="2"/>
    <col min="7938" max="7938" width="11.85546875" style="2" customWidth="1"/>
    <col min="7939" max="7939" width="10.5703125" style="2" bestFit="1" customWidth="1"/>
    <col min="7940" max="7940" width="9.140625" style="2"/>
    <col min="7941" max="7941" width="10.5703125" style="2" bestFit="1" customWidth="1"/>
    <col min="7942" max="7942" width="8.85546875" style="2" customWidth="1"/>
    <col min="7943" max="8193" width="9.140625" style="2"/>
    <col min="8194" max="8194" width="11.85546875" style="2" customWidth="1"/>
    <col min="8195" max="8195" width="10.5703125" style="2" bestFit="1" customWidth="1"/>
    <col min="8196" max="8196" width="9.140625" style="2"/>
    <col min="8197" max="8197" width="10.5703125" style="2" bestFit="1" customWidth="1"/>
    <col min="8198" max="8198" width="8.85546875" style="2" customWidth="1"/>
    <col min="8199" max="8449" width="9.140625" style="2"/>
    <col min="8450" max="8450" width="11.85546875" style="2" customWidth="1"/>
    <col min="8451" max="8451" width="10.5703125" style="2" bestFit="1" customWidth="1"/>
    <col min="8452" max="8452" width="9.140625" style="2"/>
    <col min="8453" max="8453" width="10.5703125" style="2" bestFit="1" customWidth="1"/>
    <col min="8454" max="8454" width="8.85546875" style="2" customWidth="1"/>
    <col min="8455" max="8705" width="9.140625" style="2"/>
    <col min="8706" max="8706" width="11.85546875" style="2" customWidth="1"/>
    <col min="8707" max="8707" width="10.5703125" style="2" bestFit="1" customWidth="1"/>
    <col min="8708" max="8708" width="9.140625" style="2"/>
    <col min="8709" max="8709" width="10.5703125" style="2" bestFit="1" customWidth="1"/>
    <col min="8710" max="8710" width="8.85546875" style="2" customWidth="1"/>
    <col min="8711" max="8961" width="9.140625" style="2"/>
    <col min="8962" max="8962" width="11.85546875" style="2" customWidth="1"/>
    <col min="8963" max="8963" width="10.5703125" style="2" bestFit="1" customWidth="1"/>
    <col min="8964" max="8964" width="9.140625" style="2"/>
    <col min="8965" max="8965" width="10.5703125" style="2" bestFit="1" customWidth="1"/>
    <col min="8966" max="8966" width="8.85546875" style="2" customWidth="1"/>
    <col min="8967" max="9217" width="9.140625" style="2"/>
    <col min="9218" max="9218" width="11.85546875" style="2" customWidth="1"/>
    <col min="9219" max="9219" width="10.5703125" style="2" bestFit="1" customWidth="1"/>
    <col min="9220" max="9220" width="9.140625" style="2"/>
    <col min="9221" max="9221" width="10.5703125" style="2" bestFit="1" customWidth="1"/>
    <col min="9222" max="9222" width="8.85546875" style="2" customWidth="1"/>
    <col min="9223" max="9473" width="9.140625" style="2"/>
    <col min="9474" max="9474" width="11.85546875" style="2" customWidth="1"/>
    <col min="9475" max="9475" width="10.5703125" style="2" bestFit="1" customWidth="1"/>
    <col min="9476" max="9476" width="9.140625" style="2"/>
    <col min="9477" max="9477" width="10.5703125" style="2" bestFit="1" customWidth="1"/>
    <col min="9478" max="9478" width="8.85546875" style="2" customWidth="1"/>
    <col min="9479" max="9729" width="9.140625" style="2"/>
    <col min="9730" max="9730" width="11.85546875" style="2" customWidth="1"/>
    <col min="9731" max="9731" width="10.5703125" style="2" bestFit="1" customWidth="1"/>
    <col min="9732" max="9732" width="9.140625" style="2"/>
    <col min="9733" max="9733" width="10.5703125" style="2" bestFit="1" customWidth="1"/>
    <col min="9734" max="9734" width="8.85546875" style="2" customWidth="1"/>
    <col min="9735" max="9985" width="9.140625" style="2"/>
    <col min="9986" max="9986" width="11.85546875" style="2" customWidth="1"/>
    <col min="9987" max="9987" width="10.5703125" style="2" bestFit="1" customWidth="1"/>
    <col min="9988" max="9988" width="9.140625" style="2"/>
    <col min="9989" max="9989" width="10.5703125" style="2" bestFit="1" customWidth="1"/>
    <col min="9990" max="9990" width="8.85546875" style="2" customWidth="1"/>
    <col min="9991" max="10241" width="9.140625" style="2"/>
    <col min="10242" max="10242" width="11.85546875" style="2" customWidth="1"/>
    <col min="10243" max="10243" width="10.5703125" style="2" bestFit="1" customWidth="1"/>
    <col min="10244" max="10244" width="9.140625" style="2"/>
    <col min="10245" max="10245" width="10.5703125" style="2" bestFit="1" customWidth="1"/>
    <col min="10246" max="10246" width="8.85546875" style="2" customWidth="1"/>
    <col min="10247" max="10497" width="9.140625" style="2"/>
    <col min="10498" max="10498" width="11.85546875" style="2" customWidth="1"/>
    <col min="10499" max="10499" width="10.5703125" style="2" bestFit="1" customWidth="1"/>
    <col min="10500" max="10500" width="9.140625" style="2"/>
    <col min="10501" max="10501" width="10.5703125" style="2" bestFit="1" customWidth="1"/>
    <col min="10502" max="10502" width="8.85546875" style="2" customWidth="1"/>
    <col min="10503" max="10753" width="9.140625" style="2"/>
    <col min="10754" max="10754" width="11.85546875" style="2" customWidth="1"/>
    <col min="10755" max="10755" width="10.5703125" style="2" bestFit="1" customWidth="1"/>
    <col min="10756" max="10756" width="9.140625" style="2"/>
    <col min="10757" max="10757" width="10.5703125" style="2" bestFit="1" customWidth="1"/>
    <col min="10758" max="10758" width="8.85546875" style="2" customWidth="1"/>
    <col min="10759" max="11009" width="9.140625" style="2"/>
    <col min="11010" max="11010" width="11.85546875" style="2" customWidth="1"/>
    <col min="11011" max="11011" width="10.5703125" style="2" bestFit="1" customWidth="1"/>
    <col min="11012" max="11012" width="9.140625" style="2"/>
    <col min="11013" max="11013" width="10.5703125" style="2" bestFit="1" customWidth="1"/>
    <col min="11014" max="11014" width="8.85546875" style="2" customWidth="1"/>
    <col min="11015" max="11265" width="9.140625" style="2"/>
    <col min="11266" max="11266" width="11.85546875" style="2" customWidth="1"/>
    <col min="11267" max="11267" width="10.5703125" style="2" bestFit="1" customWidth="1"/>
    <col min="11268" max="11268" width="9.140625" style="2"/>
    <col min="11269" max="11269" width="10.5703125" style="2" bestFit="1" customWidth="1"/>
    <col min="11270" max="11270" width="8.85546875" style="2" customWidth="1"/>
    <col min="11271" max="11521" width="9.140625" style="2"/>
    <col min="11522" max="11522" width="11.85546875" style="2" customWidth="1"/>
    <col min="11523" max="11523" width="10.5703125" style="2" bestFit="1" customWidth="1"/>
    <col min="11524" max="11524" width="9.140625" style="2"/>
    <col min="11525" max="11525" width="10.5703125" style="2" bestFit="1" customWidth="1"/>
    <col min="11526" max="11526" width="8.85546875" style="2" customWidth="1"/>
    <col min="11527" max="11777" width="9.140625" style="2"/>
    <col min="11778" max="11778" width="11.85546875" style="2" customWidth="1"/>
    <col min="11779" max="11779" width="10.5703125" style="2" bestFit="1" customWidth="1"/>
    <col min="11780" max="11780" width="9.140625" style="2"/>
    <col min="11781" max="11781" width="10.5703125" style="2" bestFit="1" customWidth="1"/>
    <col min="11782" max="11782" width="8.85546875" style="2" customWidth="1"/>
    <col min="11783" max="12033" width="9.140625" style="2"/>
    <col min="12034" max="12034" width="11.85546875" style="2" customWidth="1"/>
    <col min="12035" max="12035" width="10.5703125" style="2" bestFit="1" customWidth="1"/>
    <col min="12036" max="12036" width="9.140625" style="2"/>
    <col min="12037" max="12037" width="10.5703125" style="2" bestFit="1" customWidth="1"/>
    <col min="12038" max="12038" width="8.85546875" style="2" customWidth="1"/>
    <col min="12039" max="12289" width="9.140625" style="2"/>
    <col min="12290" max="12290" width="11.85546875" style="2" customWidth="1"/>
    <col min="12291" max="12291" width="10.5703125" style="2" bestFit="1" customWidth="1"/>
    <col min="12292" max="12292" width="9.140625" style="2"/>
    <col min="12293" max="12293" width="10.5703125" style="2" bestFit="1" customWidth="1"/>
    <col min="12294" max="12294" width="8.85546875" style="2" customWidth="1"/>
    <col min="12295" max="12545" width="9.140625" style="2"/>
    <col min="12546" max="12546" width="11.85546875" style="2" customWidth="1"/>
    <col min="12547" max="12547" width="10.5703125" style="2" bestFit="1" customWidth="1"/>
    <col min="12548" max="12548" width="9.140625" style="2"/>
    <col min="12549" max="12549" width="10.5703125" style="2" bestFit="1" customWidth="1"/>
    <col min="12550" max="12550" width="8.85546875" style="2" customWidth="1"/>
    <col min="12551" max="12801" width="9.140625" style="2"/>
    <col min="12802" max="12802" width="11.85546875" style="2" customWidth="1"/>
    <col min="12803" max="12803" width="10.5703125" style="2" bestFit="1" customWidth="1"/>
    <col min="12804" max="12804" width="9.140625" style="2"/>
    <col min="12805" max="12805" width="10.5703125" style="2" bestFit="1" customWidth="1"/>
    <col min="12806" max="12806" width="8.85546875" style="2" customWidth="1"/>
    <col min="12807" max="13057" width="9.140625" style="2"/>
    <col min="13058" max="13058" width="11.85546875" style="2" customWidth="1"/>
    <col min="13059" max="13059" width="10.5703125" style="2" bestFit="1" customWidth="1"/>
    <col min="13060" max="13060" width="9.140625" style="2"/>
    <col min="13061" max="13061" width="10.5703125" style="2" bestFit="1" customWidth="1"/>
    <col min="13062" max="13062" width="8.85546875" style="2" customWidth="1"/>
    <col min="13063" max="13313" width="9.140625" style="2"/>
    <col min="13314" max="13314" width="11.85546875" style="2" customWidth="1"/>
    <col min="13315" max="13315" width="10.5703125" style="2" bestFit="1" customWidth="1"/>
    <col min="13316" max="13316" width="9.140625" style="2"/>
    <col min="13317" max="13317" width="10.5703125" style="2" bestFit="1" customWidth="1"/>
    <col min="13318" max="13318" width="8.85546875" style="2" customWidth="1"/>
    <col min="13319" max="13569" width="9.140625" style="2"/>
    <col min="13570" max="13570" width="11.85546875" style="2" customWidth="1"/>
    <col min="13571" max="13571" width="10.5703125" style="2" bestFit="1" customWidth="1"/>
    <col min="13572" max="13572" width="9.140625" style="2"/>
    <col min="13573" max="13573" width="10.5703125" style="2" bestFit="1" customWidth="1"/>
    <col min="13574" max="13574" width="8.85546875" style="2" customWidth="1"/>
    <col min="13575" max="13825" width="9.140625" style="2"/>
    <col min="13826" max="13826" width="11.85546875" style="2" customWidth="1"/>
    <col min="13827" max="13827" width="10.5703125" style="2" bestFit="1" customWidth="1"/>
    <col min="13828" max="13828" width="9.140625" style="2"/>
    <col min="13829" max="13829" width="10.5703125" style="2" bestFit="1" customWidth="1"/>
    <col min="13830" max="13830" width="8.85546875" style="2" customWidth="1"/>
    <col min="13831" max="14081" width="9.140625" style="2"/>
    <col min="14082" max="14082" width="11.85546875" style="2" customWidth="1"/>
    <col min="14083" max="14083" width="10.5703125" style="2" bestFit="1" customWidth="1"/>
    <col min="14084" max="14084" width="9.140625" style="2"/>
    <col min="14085" max="14085" width="10.5703125" style="2" bestFit="1" customWidth="1"/>
    <col min="14086" max="14086" width="8.85546875" style="2" customWidth="1"/>
    <col min="14087" max="14337" width="9.140625" style="2"/>
    <col min="14338" max="14338" width="11.85546875" style="2" customWidth="1"/>
    <col min="14339" max="14339" width="10.5703125" style="2" bestFit="1" customWidth="1"/>
    <col min="14340" max="14340" width="9.140625" style="2"/>
    <col min="14341" max="14341" width="10.5703125" style="2" bestFit="1" customWidth="1"/>
    <col min="14342" max="14342" width="8.85546875" style="2" customWidth="1"/>
    <col min="14343" max="14593" width="9.140625" style="2"/>
    <col min="14594" max="14594" width="11.85546875" style="2" customWidth="1"/>
    <col min="14595" max="14595" width="10.5703125" style="2" bestFit="1" customWidth="1"/>
    <col min="14596" max="14596" width="9.140625" style="2"/>
    <col min="14597" max="14597" width="10.5703125" style="2" bestFit="1" customWidth="1"/>
    <col min="14598" max="14598" width="8.85546875" style="2" customWidth="1"/>
    <col min="14599" max="14849" width="9.140625" style="2"/>
    <col min="14850" max="14850" width="11.85546875" style="2" customWidth="1"/>
    <col min="14851" max="14851" width="10.5703125" style="2" bestFit="1" customWidth="1"/>
    <col min="14852" max="14852" width="9.140625" style="2"/>
    <col min="14853" max="14853" width="10.5703125" style="2" bestFit="1" customWidth="1"/>
    <col min="14854" max="14854" width="8.85546875" style="2" customWidth="1"/>
    <col min="14855" max="15105" width="9.140625" style="2"/>
    <col min="15106" max="15106" width="11.85546875" style="2" customWidth="1"/>
    <col min="15107" max="15107" width="10.5703125" style="2" bestFit="1" customWidth="1"/>
    <col min="15108" max="15108" width="9.140625" style="2"/>
    <col min="15109" max="15109" width="10.5703125" style="2" bestFit="1" customWidth="1"/>
    <col min="15110" max="15110" width="8.85546875" style="2" customWidth="1"/>
    <col min="15111" max="15361" width="9.140625" style="2"/>
    <col min="15362" max="15362" width="11.85546875" style="2" customWidth="1"/>
    <col min="15363" max="15363" width="10.5703125" style="2" bestFit="1" customWidth="1"/>
    <col min="15364" max="15364" width="9.140625" style="2"/>
    <col min="15365" max="15365" width="10.5703125" style="2" bestFit="1" customWidth="1"/>
    <col min="15366" max="15366" width="8.85546875" style="2" customWidth="1"/>
    <col min="15367" max="15617" width="9.140625" style="2"/>
    <col min="15618" max="15618" width="11.85546875" style="2" customWidth="1"/>
    <col min="15619" max="15619" width="10.5703125" style="2" bestFit="1" customWidth="1"/>
    <col min="15620" max="15620" width="9.140625" style="2"/>
    <col min="15621" max="15621" width="10.5703125" style="2" bestFit="1" customWidth="1"/>
    <col min="15622" max="15622" width="8.85546875" style="2" customWidth="1"/>
    <col min="15623" max="15873" width="9.140625" style="2"/>
    <col min="15874" max="15874" width="11.85546875" style="2" customWidth="1"/>
    <col min="15875" max="15875" width="10.5703125" style="2" bestFit="1" customWidth="1"/>
    <col min="15876" max="15876" width="9.140625" style="2"/>
    <col min="15877" max="15877" width="10.5703125" style="2" bestFit="1" customWidth="1"/>
    <col min="15878" max="15878" width="8.85546875" style="2" customWidth="1"/>
    <col min="15879" max="16129" width="9.140625" style="2"/>
    <col min="16130" max="16130" width="11.85546875" style="2" customWidth="1"/>
    <col min="16131" max="16131" width="10.5703125" style="2" bestFit="1" customWidth="1"/>
    <col min="16132" max="16132" width="9.140625" style="2"/>
    <col min="16133" max="16133" width="10.5703125" style="2" bestFit="1" customWidth="1"/>
    <col min="16134" max="16134" width="8.85546875" style="2" customWidth="1"/>
    <col min="16135" max="16384" width="9.140625" style="2"/>
  </cols>
  <sheetData>
    <row r="1" spans="1:12" hidden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2">
        <f>((L8*0.01)+1)</f>
        <v>1.0389999999999999</v>
      </c>
    </row>
    <row r="2" spans="1:12" hidden="1" x14ac:dyDescent="0.25">
      <c r="A2" s="3">
        <v>20090311</v>
      </c>
      <c r="B2" s="3" t="s">
        <v>6</v>
      </c>
      <c r="C2" s="3">
        <f>SUM(C12)</f>
        <v>75</v>
      </c>
      <c r="D2" s="3">
        <f>SUM(C13)</f>
        <v>65</v>
      </c>
      <c r="E2" s="3">
        <f>SUM(C14)</f>
        <v>20</v>
      </c>
      <c r="F2" s="2">
        <f>ROUND(+(C2-D2)/LN((C2-E2)/(D2-E2)),2)</f>
        <v>49.83</v>
      </c>
      <c r="G2" s="2">
        <f>((D2+C2)/2)-E2</f>
        <v>50</v>
      </c>
    </row>
    <row r="3" spans="1:12" hidden="1" x14ac:dyDescent="0.25">
      <c r="B3" s="4"/>
      <c r="C3" s="5">
        <v>10</v>
      </c>
      <c r="D3" s="5">
        <v>11</v>
      </c>
      <c r="E3" s="5">
        <v>21</v>
      </c>
      <c r="F3" s="5">
        <v>22</v>
      </c>
      <c r="G3" s="5">
        <v>33</v>
      </c>
    </row>
    <row r="4" spans="1:12" hidden="1" x14ac:dyDescent="0.25">
      <c r="B4" s="4" t="s">
        <v>7</v>
      </c>
      <c r="C4" s="4">
        <v>1021</v>
      </c>
      <c r="D4" s="4">
        <v>1237</v>
      </c>
      <c r="E4" s="4">
        <v>2387</v>
      </c>
      <c r="F4" s="4">
        <v>2419</v>
      </c>
      <c r="G4" s="4">
        <v>3689</v>
      </c>
    </row>
    <row r="5" spans="1:12" hidden="1" x14ac:dyDescent="0.25">
      <c r="B5" s="4" t="s">
        <v>8</v>
      </c>
      <c r="C5" s="4">
        <v>1</v>
      </c>
      <c r="D5" s="4">
        <v>0.82</v>
      </c>
      <c r="E5" s="4">
        <v>1.1000000000000001</v>
      </c>
      <c r="F5" s="4">
        <v>0.8</v>
      </c>
      <c r="G5" s="4">
        <v>0.85</v>
      </c>
      <c r="J5" s="2">
        <f>MOD(A17,10)</f>
        <v>4</v>
      </c>
    </row>
    <row r="6" spans="1:12" ht="2.25" hidden="1" customHeight="1" x14ac:dyDescent="0.25">
      <c r="B6" s="4" t="s">
        <v>9</v>
      </c>
      <c r="C6" s="4">
        <v>1.25</v>
      </c>
      <c r="D6" s="4">
        <v>1.3</v>
      </c>
      <c r="E6" s="4">
        <v>1.3</v>
      </c>
      <c r="F6" s="4">
        <v>1.28</v>
      </c>
      <c r="G6" s="4">
        <v>1.36</v>
      </c>
    </row>
    <row r="7" spans="1:12" ht="21.75" hidden="1" customHeight="1" x14ac:dyDescent="0.25">
      <c r="B7" s="4" t="s">
        <v>10</v>
      </c>
      <c r="C7" s="4">
        <v>8.5999999999999993E-2</v>
      </c>
      <c r="D7" s="4">
        <v>3.0000000000000001E-3</v>
      </c>
      <c r="E7" s="4">
        <v>4.2000000000000003E-2</v>
      </c>
      <c r="F7" s="4">
        <v>0.112</v>
      </c>
      <c r="G7" s="4">
        <v>-0.04</v>
      </c>
      <c r="J7" s="2">
        <f>ROUND((A17/1000),2)</f>
        <v>0.2</v>
      </c>
      <c r="L7" s="1" t="s">
        <v>11</v>
      </c>
    </row>
    <row r="8" spans="1:12" ht="27" hidden="1" customHeight="1" x14ac:dyDescent="0.25">
      <c r="B8" s="4" t="s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L8" s="1">
        <v>3.9</v>
      </c>
    </row>
    <row r="9" spans="1:12" ht="93.75" hidden="1" customHeight="1" x14ac:dyDescent="0.25">
      <c r="B9" s="4"/>
      <c r="C9" s="4"/>
      <c r="D9" s="4"/>
      <c r="E9" s="4"/>
      <c r="F9" s="4"/>
      <c r="G9" s="4"/>
    </row>
    <row r="10" spans="1:12" ht="18" x14ac:dyDescent="0.25">
      <c r="B10" s="42" t="s">
        <v>27</v>
      </c>
      <c r="C10" s="43"/>
      <c r="D10" s="43"/>
      <c r="E10" s="43"/>
      <c r="F10" s="4"/>
      <c r="G10" s="4"/>
    </row>
    <row r="11" spans="1:12" ht="15.75" thickBot="1" x14ac:dyDescent="0.3">
      <c r="B11" s="6"/>
      <c r="C11" s="6"/>
      <c r="D11" s="6"/>
      <c r="E11" s="6"/>
      <c r="F11" s="7"/>
      <c r="G11" s="6"/>
    </row>
    <row r="12" spans="1:12" ht="20.100000000000001" customHeight="1" thickBot="1" x14ac:dyDescent="0.3">
      <c r="B12" s="8" t="s">
        <v>13</v>
      </c>
      <c r="C12" s="44">
        <v>75</v>
      </c>
      <c r="D12" s="6" t="s">
        <v>14</v>
      </c>
      <c r="E12" s="6" t="s">
        <v>15</v>
      </c>
      <c r="F12" s="6"/>
      <c r="G12" s="6"/>
    </row>
    <row r="13" spans="1:12" ht="20.100000000000001" customHeight="1" thickBot="1" x14ac:dyDescent="0.3">
      <c r="B13" s="8" t="s">
        <v>16</v>
      </c>
      <c r="C13" s="44">
        <v>65</v>
      </c>
      <c r="D13" s="6" t="s">
        <v>14</v>
      </c>
      <c r="E13" s="6"/>
      <c r="F13" s="6"/>
      <c r="G13" s="6"/>
    </row>
    <row r="14" spans="1:12" ht="20.100000000000001" customHeight="1" thickBot="1" x14ac:dyDescent="0.3">
      <c r="B14" s="8" t="s">
        <v>17</v>
      </c>
      <c r="C14" s="45">
        <v>20</v>
      </c>
      <c r="D14" s="6" t="s">
        <v>14</v>
      </c>
      <c r="E14" s="9" t="s">
        <v>18</v>
      </c>
      <c r="F14" s="10">
        <f>SUM(G2)</f>
        <v>50</v>
      </c>
      <c r="G14" s="6"/>
      <c r="J14" s="1"/>
    </row>
    <row r="15" spans="1:12" ht="16.5" thickBot="1" x14ac:dyDescent="0.3">
      <c r="B15" s="8"/>
      <c r="C15" s="6"/>
      <c r="D15" s="11"/>
      <c r="E15" s="6"/>
      <c r="F15" s="6"/>
      <c r="G15" s="6"/>
      <c r="J15" s="1"/>
    </row>
    <row r="16" spans="1:12" ht="18.75" thickBot="1" x14ac:dyDescent="0.3">
      <c r="A16" s="18" t="s">
        <v>19</v>
      </c>
      <c r="B16" s="19" t="s">
        <v>20</v>
      </c>
      <c r="C16" s="19" t="s">
        <v>21</v>
      </c>
      <c r="D16" s="20" t="s">
        <v>22</v>
      </c>
      <c r="E16" s="20" t="s">
        <v>23</v>
      </c>
      <c r="F16" s="20" t="s">
        <v>24</v>
      </c>
      <c r="G16" s="20" t="s">
        <v>25</v>
      </c>
      <c r="H16" s="21" t="s">
        <v>26</v>
      </c>
      <c r="K16" s="1"/>
    </row>
    <row r="17" spans="1:11" x14ac:dyDescent="0.25">
      <c r="A17" s="22">
        <v>204</v>
      </c>
      <c r="B17" s="46">
        <v>200</v>
      </c>
      <c r="C17" s="23">
        <v>400</v>
      </c>
      <c r="D17" s="24">
        <f t="shared" ref="D17:H32" si="0">ROUND(C$4*((ROUND($A17/1000,1))^C$5)*($G$2/50)^(C$6+(C$7*(ROUND($A17/1000,1))))*MOD($A17,100)/10*$K$1,0)</f>
        <v>85</v>
      </c>
      <c r="E17" s="24">
        <f t="shared" si="0"/>
        <v>137</v>
      </c>
      <c r="F17" s="24">
        <f t="shared" si="0"/>
        <v>169</v>
      </c>
      <c r="G17" s="24">
        <f t="shared" si="0"/>
        <v>277</v>
      </c>
      <c r="H17" s="25">
        <f t="shared" si="0"/>
        <v>390</v>
      </c>
      <c r="K17" s="1"/>
    </row>
    <row r="18" spans="1:11" x14ac:dyDescent="0.25">
      <c r="A18" s="26">
        <v>205</v>
      </c>
      <c r="B18" s="47"/>
      <c r="C18" s="27">
        <v>500</v>
      </c>
      <c r="D18" s="28">
        <f t="shared" si="0"/>
        <v>106</v>
      </c>
      <c r="E18" s="28">
        <f t="shared" si="0"/>
        <v>172</v>
      </c>
      <c r="F18" s="28">
        <f t="shared" si="0"/>
        <v>211</v>
      </c>
      <c r="G18" s="28">
        <f t="shared" si="0"/>
        <v>347</v>
      </c>
      <c r="H18" s="29">
        <f t="shared" si="0"/>
        <v>488</v>
      </c>
      <c r="K18" s="1"/>
    </row>
    <row r="19" spans="1:11" x14ac:dyDescent="0.25">
      <c r="A19" s="26">
        <v>206</v>
      </c>
      <c r="B19" s="47"/>
      <c r="C19" s="30">
        <v>600</v>
      </c>
      <c r="D19" s="31">
        <f t="shared" si="0"/>
        <v>127</v>
      </c>
      <c r="E19" s="31">
        <f t="shared" si="0"/>
        <v>206</v>
      </c>
      <c r="F19" s="31">
        <f t="shared" si="0"/>
        <v>253</v>
      </c>
      <c r="G19" s="31">
        <f t="shared" si="0"/>
        <v>416</v>
      </c>
      <c r="H19" s="32">
        <f t="shared" si="0"/>
        <v>586</v>
      </c>
      <c r="K19" s="1"/>
    </row>
    <row r="20" spans="1:11" x14ac:dyDescent="0.25">
      <c r="A20" s="26">
        <v>207</v>
      </c>
      <c r="B20" s="47"/>
      <c r="C20" s="27">
        <v>700</v>
      </c>
      <c r="D20" s="28">
        <f t="shared" si="0"/>
        <v>149</v>
      </c>
      <c r="E20" s="28">
        <f t="shared" si="0"/>
        <v>240</v>
      </c>
      <c r="F20" s="28">
        <f t="shared" si="0"/>
        <v>296</v>
      </c>
      <c r="G20" s="28">
        <f t="shared" si="0"/>
        <v>485</v>
      </c>
      <c r="H20" s="29">
        <f t="shared" si="0"/>
        <v>683</v>
      </c>
      <c r="K20" s="1"/>
    </row>
    <row r="21" spans="1:11" x14ac:dyDescent="0.25">
      <c r="A21" s="26">
        <v>208</v>
      </c>
      <c r="B21" s="47"/>
      <c r="C21" s="30">
        <v>800</v>
      </c>
      <c r="D21" s="31">
        <f t="shared" si="0"/>
        <v>170</v>
      </c>
      <c r="E21" s="31">
        <f t="shared" si="0"/>
        <v>275</v>
      </c>
      <c r="F21" s="31">
        <f t="shared" si="0"/>
        <v>338</v>
      </c>
      <c r="G21" s="31">
        <f t="shared" si="0"/>
        <v>555</v>
      </c>
      <c r="H21" s="32">
        <f t="shared" si="0"/>
        <v>781</v>
      </c>
      <c r="K21" s="1"/>
    </row>
    <row r="22" spans="1:11" x14ac:dyDescent="0.25">
      <c r="A22" s="26">
        <v>209</v>
      </c>
      <c r="B22" s="47"/>
      <c r="C22" s="27">
        <v>900</v>
      </c>
      <c r="D22" s="28">
        <f t="shared" si="0"/>
        <v>191</v>
      </c>
      <c r="E22" s="28">
        <f t="shared" si="0"/>
        <v>309</v>
      </c>
      <c r="F22" s="28">
        <f t="shared" si="0"/>
        <v>380</v>
      </c>
      <c r="G22" s="28">
        <f t="shared" si="0"/>
        <v>624</v>
      </c>
      <c r="H22" s="29">
        <f t="shared" si="0"/>
        <v>878</v>
      </c>
      <c r="K22" s="1"/>
    </row>
    <row r="23" spans="1:11" x14ac:dyDescent="0.25">
      <c r="A23" s="26">
        <v>210</v>
      </c>
      <c r="B23" s="47"/>
      <c r="C23" s="30">
        <v>1000</v>
      </c>
      <c r="D23" s="31">
        <f t="shared" si="0"/>
        <v>212</v>
      </c>
      <c r="E23" s="31">
        <f t="shared" si="0"/>
        <v>343</v>
      </c>
      <c r="F23" s="31">
        <f t="shared" si="0"/>
        <v>422</v>
      </c>
      <c r="G23" s="31">
        <f t="shared" si="0"/>
        <v>694</v>
      </c>
      <c r="H23" s="32">
        <f t="shared" si="0"/>
        <v>976</v>
      </c>
      <c r="K23" s="1"/>
    </row>
    <row r="24" spans="1:11" x14ac:dyDescent="0.25">
      <c r="A24" s="26">
        <v>211</v>
      </c>
      <c r="B24" s="47"/>
      <c r="C24" s="27">
        <v>1100</v>
      </c>
      <c r="D24" s="28">
        <f t="shared" si="0"/>
        <v>233</v>
      </c>
      <c r="E24" s="28">
        <f t="shared" si="0"/>
        <v>378</v>
      </c>
      <c r="F24" s="28">
        <f t="shared" si="0"/>
        <v>465</v>
      </c>
      <c r="G24" s="28">
        <f t="shared" si="0"/>
        <v>763</v>
      </c>
      <c r="H24" s="29">
        <f t="shared" si="0"/>
        <v>1073</v>
      </c>
      <c r="K24" s="1"/>
    </row>
    <row r="25" spans="1:11" x14ac:dyDescent="0.25">
      <c r="A25" s="26">
        <v>212</v>
      </c>
      <c r="B25" s="47"/>
      <c r="C25" s="30">
        <v>1200</v>
      </c>
      <c r="D25" s="31">
        <f t="shared" si="0"/>
        <v>255</v>
      </c>
      <c r="E25" s="31">
        <f t="shared" si="0"/>
        <v>412</v>
      </c>
      <c r="F25" s="31">
        <f t="shared" si="0"/>
        <v>507</v>
      </c>
      <c r="G25" s="31">
        <f t="shared" si="0"/>
        <v>832</v>
      </c>
      <c r="H25" s="32">
        <f t="shared" si="0"/>
        <v>1171</v>
      </c>
    </row>
    <row r="26" spans="1:11" x14ac:dyDescent="0.25">
      <c r="A26" s="26">
        <v>214</v>
      </c>
      <c r="B26" s="47"/>
      <c r="C26" s="27">
        <v>1400</v>
      </c>
      <c r="D26" s="28">
        <f t="shared" si="0"/>
        <v>297</v>
      </c>
      <c r="E26" s="28">
        <f t="shared" si="0"/>
        <v>481</v>
      </c>
      <c r="F26" s="28">
        <f t="shared" si="0"/>
        <v>591</v>
      </c>
      <c r="G26" s="28">
        <f t="shared" si="0"/>
        <v>971</v>
      </c>
      <c r="H26" s="29">
        <f t="shared" si="0"/>
        <v>1366</v>
      </c>
    </row>
    <row r="27" spans="1:11" x14ac:dyDescent="0.25">
      <c r="A27" s="26">
        <v>216</v>
      </c>
      <c r="B27" s="47"/>
      <c r="C27" s="30">
        <v>1600</v>
      </c>
      <c r="D27" s="31">
        <f t="shared" si="0"/>
        <v>339</v>
      </c>
      <c r="E27" s="31">
        <f t="shared" si="0"/>
        <v>549</v>
      </c>
      <c r="F27" s="31">
        <f t="shared" si="0"/>
        <v>676</v>
      </c>
      <c r="G27" s="31">
        <f t="shared" si="0"/>
        <v>1110</v>
      </c>
      <c r="H27" s="32">
        <f t="shared" si="0"/>
        <v>1561</v>
      </c>
    </row>
    <row r="28" spans="1:11" x14ac:dyDescent="0.25">
      <c r="A28" s="26">
        <v>218</v>
      </c>
      <c r="B28" s="47"/>
      <c r="C28" s="27">
        <v>1800</v>
      </c>
      <c r="D28" s="28">
        <f t="shared" si="0"/>
        <v>382</v>
      </c>
      <c r="E28" s="28">
        <f t="shared" si="0"/>
        <v>618</v>
      </c>
      <c r="F28" s="28">
        <f t="shared" si="0"/>
        <v>760</v>
      </c>
      <c r="G28" s="28">
        <f t="shared" si="0"/>
        <v>1248</v>
      </c>
      <c r="H28" s="29">
        <f t="shared" si="0"/>
        <v>1757</v>
      </c>
    </row>
    <row r="29" spans="1:11" x14ac:dyDescent="0.25">
      <c r="A29" s="26">
        <v>220</v>
      </c>
      <c r="B29" s="47"/>
      <c r="C29" s="30">
        <v>2000</v>
      </c>
      <c r="D29" s="31">
        <f t="shared" si="0"/>
        <v>424</v>
      </c>
      <c r="E29" s="31">
        <f t="shared" si="0"/>
        <v>687</v>
      </c>
      <c r="F29" s="31">
        <f t="shared" si="0"/>
        <v>845</v>
      </c>
      <c r="G29" s="31">
        <f t="shared" si="0"/>
        <v>1387</v>
      </c>
      <c r="H29" s="32">
        <f t="shared" si="0"/>
        <v>1952</v>
      </c>
    </row>
    <row r="30" spans="1:11" x14ac:dyDescent="0.25">
      <c r="A30" s="26">
        <v>222</v>
      </c>
      <c r="B30" s="47"/>
      <c r="C30" s="27">
        <v>2200</v>
      </c>
      <c r="D30" s="28">
        <f t="shared" si="0"/>
        <v>467</v>
      </c>
      <c r="E30" s="28">
        <f t="shared" si="0"/>
        <v>756</v>
      </c>
      <c r="F30" s="28">
        <f t="shared" si="0"/>
        <v>929</v>
      </c>
      <c r="G30" s="28">
        <f t="shared" si="0"/>
        <v>1526</v>
      </c>
      <c r="H30" s="29">
        <f t="shared" si="0"/>
        <v>2147</v>
      </c>
    </row>
    <row r="31" spans="1:11" x14ac:dyDescent="0.25">
      <c r="A31" s="26">
        <v>224</v>
      </c>
      <c r="B31" s="47"/>
      <c r="C31" s="30">
        <v>2400</v>
      </c>
      <c r="D31" s="31">
        <f t="shared" si="0"/>
        <v>509</v>
      </c>
      <c r="E31" s="31">
        <f t="shared" si="0"/>
        <v>824</v>
      </c>
      <c r="F31" s="31">
        <f t="shared" si="0"/>
        <v>1013</v>
      </c>
      <c r="G31" s="31">
        <f t="shared" si="0"/>
        <v>1665</v>
      </c>
      <c r="H31" s="32">
        <f t="shared" si="0"/>
        <v>2342</v>
      </c>
    </row>
    <row r="32" spans="1:11" x14ac:dyDescent="0.25">
      <c r="A32" s="26">
        <v>226</v>
      </c>
      <c r="B32" s="47"/>
      <c r="C32" s="27">
        <v>2600</v>
      </c>
      <c r="D32" s="28">
        <f t="shared" si="0"/>
        <v>552</v>
      </c>
      <c r="E32" s="28">
        <f t="shared" si="0"/>
        <v>893</v>
      </c>
      <c r="F32" s="28">
        <f t="shared" si="0"/>
        <v>1098</v>
      </c>
      <c r="G32" s="28">
        <f t="shared" si="0"/>
        <v>1803</v>
      </c>
      <c r="H32" s="29">
        <f t="shared" si="0"/>
        <v>2537</v>
      </c>
    </row>
    <row r="33" spans="1:8" x14ac:dyDescent="0.25">
      <c r="A33" s="26">
        <v>228</v>
      </c>
      <c r="B33" s="47"/>
      <c r="C33" s="30">
        <v>2800</v>
      </c>
      <c r="D33" s="31">
        <f t="shared" ref="D33:H34" si="1">ROUND(C$4*((ROUND($A33/1000,1))^C$5)*($G$2/50)^(C$6+(C$7*(ROUND($A33/1000,1))))*MOD($A33,100)/10*$K$1,0)</f>
        <v>594</v>
      </c>
      <c r="E33" s="31">
        <f t="shared" si="1"/>
        <v>962</v>
      </c>
      <c r="F33" s="31">
        <f t="shared" si="1"/>
        <v>1182</v>
      </c>
      <c r="G33" s="31">
        <f t="shared" si="1"/>
        <v>1942</v>
      </c>
      <c r="H33" s="32">
        <f t="shared" si="1"/>
        <v>2732</v>
      </c>
    </row>
    <row r="34" spans="1:8" ht="15.75" thickBot="1" x14ac:dyDescent="0.3">
      <c r="A34" s="33">
        <v>230</v>
      </c>
      <c r="B34" s="48"/>
      <c r="C34" s="34">
        <v>3000</v>
      </c>
      <c r="D34" s="35">
        <f t="shared" si="1"/>
        <v>636</v>
      </c>
      <c r="E34" s="35">
        <f t="shared" si="1"/>
        <v>1030</v>
      </c>
      <c r="F34" s="35">
        <f t="shared" si="1"/>
        <v>1267</v>
      </c>
      <c r="G34" s="35">
        <f t="shared" si="1"/>
        <v>2081</v>
      </c>
      <c r="H34" s="36">
        <f t="shared" si="1"/>
        <v>2928</v>
      </c>
    </row>
    <row r="35" spans="1:8" ht="15.75" thickBot="1" x14ac:dyDescent="0.3">
      <c r="A35" s="16"/>
      <c r="B35" s="16"/>
      <c r="C35" s="16"/>
      <c r="D35" s="17"/>
      <c r="E35" s="17"/>
      <c r="F35" s="17"/>
      <c r="G35" s="17"/>
      <c r="H35" s="17"/>
    </row>
    <row r="36" spans="1:8" x14ac:dyDescent="0.25">
      <c r="A36" s="12">
        <v>304</v>
      </c>
      <c r="B36" s="46">
        <v>300</v>
      </c>
      <c r="C36" s="23">
        <v>400</v>
      </c>
      <c r="D36" s="24">
        <f t="shared" ref="D36:H51" si="2">ROUND(C$4*((ROUND($A36/1000,1))^C$5)*($G$2/50)^(C$6+(C$7*(ROUND($A36/1000,1))))*MOD($A36,100)/10*$K$1,0)</f>
        <v>127</v>
      </c>
      <c r="E36" s="24">
        <f t="shared" si="2"/>
        <v>192</v>
      </c>
      <c r="F36" s="24">
        <f t="shared" si="2"/>
        <v>264</v>
      </c>
      <c r="G36" s="24">
        <f t="shared" si="2"/>
        <v>384</v>
      </c>
      <c r="H36" s="25">
        <f t="shared" si="2"/>
        <v>551</v>
      </c>
    </row>
    <row r="37" spans="1:8" x14ac:dyDescent="0.25">
      <c r="A37" s="13">
        <v>305</v>
      </c>
      <c r="B37" s="47"/>
      <c r="C37" s="27">
        <v>500</v>
      </c>
      <c r="D37" s="28">
        <f t="shared" si="2"/>
        <v>159</v>
      </c>
      <c r="E37" s="28">
        <f t="shared" si="2"/>
        <v>239</v>
      </c>
      <c r="F37" s="28">
        <f t="shared" si="2"/>
        <v>330</v>
      </c>
      <c r="G37" s="28">
        <f t="shared" si="2"/>
        <v>480</v>
      </c>
      <c r="H37" s="29">
        <f t="shared" si="2"/>
        <v>689</v>
      </c>
    </row>
    <row r="38" spans="1:8" x14ac:dyDescent="0.25">
      <c r="A38" s="13">
        <v>306</v>
      </c>
      <c r="B38" s="47"/>
      <c r="C38" s="30">
        <v>600</v>
      </c>
      <c r="D38" s="31">
        <f t="shared" si="2"/>
        <v>191</v>
      </c>
      <c r="E38" s="31">
        <f t="shared" si="2"/>
        <v>287</v>
      </c>
      <c r="F38" s="31">
        <f t="shared" si="2"/>
        <v>396</v>
      </c>
      <c r="G38" s="31">
        <f t="shared" si="2"/>
        <v>576</v>
      </c>
      <c r="H38" s="32">
        <f t="shared" si="2"/>
        <v>826</v>
      </c>
    </row>
    <row r="39" spans="1:8" x14ac:dyDescent="0.25">
      <c r="A39" s="13">
        <v>307</v>
      </c>
      <c r="B39" s="47"/>
      <c r="C39" s="27">
        <v>700</v>
      </c>
      <c r="D39" s="28">
        <f t="shared" si="2"/>
        <v>223</v>
      </c>
      <c r="E39" s="28">
        <f t="shared" si="2"/>
        <v>335</v>
      </c>
      <c r="F39" s="28">
        <f t="shared" si="2"/>
        <v>462</v>
      </c>
      <c r="G39" s="28">
        <f t="shared" si="2"/>
        <v>672</v>
      </c>
      <c r="H39" s="29">
        <f t="shared" si="2"/>
        <v>964</v>
      </c>
    </row>
    <row r="40" spans="1:8" x14ac:dyDescent="0.25">
      <c r="A40" s="13">
        <v>308</v>
      </c>
      <c r="B40" s="47"/>
      <c r="C40" s="30">
        <v>800</v>
      </c>
      <c r="D40" s="31">
        <f t="shared" si="2"/>
        <v>255</v>
      </c>
      <c r="E40" s="31">
        <f t="shared" si="2"/>
        <v>383</v>
      </c>
      <c r="F40" s="31">
        <f t="shared" si="2"/>
        <v>528</v>
      </c>
      <c r="G40" s="31">
        <f t="shared" si="2"/>
        <v>767</v>
      </c>
      <c r="H40" s="32">
        <f t="shared" si="2"/>
        <v>1102</v>
      </c>
    </row>
    <row r="41" spans="1:8" x14ac:dyDescent="0.25">
      <c r="A41" s="13">
        <v>309</v>
      </c>
      <c r="B41" s="47"/>
      <c r="C41" s="27">
        <v>900</v>
      </c>
      <c r="D41" s="28">
        <f t="shared" si="2"/>
        <v>286</v>
      </c>
      <c r="E41" s="28">
        <f t="shared" si="2"/>
        <v>431</v>
      </c>
      <c r="F41" s="28">
        <f t="shared" si="2"/>
        <v>594</v>
      </c>
      <c r="G41" s="28">
        <f t="shared" si="2"/>
        <v>863</v>
      </c>
      <c r="H41" s="29">
        <f t="shared" si="2"/>
        <v>1240</v>
      </c>
    </row>
    <row r="42" spans="1:8" x14ac:dyDescent="0.25">
      <c r="A42" s="13">
        <v>310</v>
      </c>
      <c r="B42" s="47"/>
      <c r="C42" s="30">
        <v>1000</v>
      </c>
      <c r="D42" s="31">
        <f t="shared" si="2"/>
        <v>318</v>
      </c>
      <c r="E42" s="31">
        <f t="shared" si="2"/>
        <v>479</v>
      </c>
      <c r="F42" s="31">
        <f t="shared" si="2"/>
        <v>660</v>
      </c>
      <c r="G42" s="31">
        <f t="shared" si="2"/>
        <v>959</v>
      </c>
      <c r="H42" s="32">
        <f t="shared" si="2"/>
        <v>1377</v>
      </c>
    </row>
    <row r="43" spans="1:8" x14ac:dyDescent="0.25">
      <c r="A43" s="13">
        <v>311</v>
      </c>
      <c r="B43" s="47"/>
      <c r="C43" s="27">
        <v>1100</v>
      </c>
      <c r="D43" s="28">
        <f t="shared" si="2"/>
        <v>350</v>
      </c>
      <c r="E43" s="28">
        <f t="shared" si="2"/>
        <v>527</v>
      </c>
      <c r="F43" s="28">
        <f t="shared" si="2"/>
        <v>726</v>
      </c>
      <c r="G43" s="28">
        <f t="shared" si="2"/>
        <v>1055</v>
      </c>
      <c r="H43" s="29">
        <f t="shared" si="2"/>
        <v>1515</v>
      </c>
    </row>
    <row r="44" spans="1:8" x14ac:dyDescent="0.25">
      <c r="A44" s="13">
        <v>312</v>
      </c>
      <c r="B44" s="47"/>
      <c r="C44" s="30">
        <v>1200</v>
      </c>
      <c r="D44" s="31">
        <f t="shared" si="2"/>
        <v>382</v>
      </c>
      <c r="E44" s="31">
        <f t="shared" si="2"/>
        <v>575</v>
      </c>
      <c r="F44" s="31">
        <f t="shared" si="2"/>
        <v>792</v>
      </c>
      <c r="G44" s="31">
        <f t="shared" si="2"/>
        <v>1151</v>
      </c>
      <c r="H44" s="32">
        <f t="shared" si="2"/>
        <v>1653</v>
      </c>
    </row>
    <row r="45" spans="1:8" x14ac:dyDescent="0.25">
      <c r="A45" s="13">
        <v>314</v>
      </c>
      <c r="B45" s="47"/>
      <c r="C45" s="27">
        <v>1400</v>
      </c>
      <c r="D45" s="28">
        <f t="shared" si="2"/>
        <v>446</v>
      </c>
      <c r="E45" s="28">
        <f t="shared" si="2"/>
        <v>670</v>
      </c>
      <c r="F45" s="28">
        <f t="shared" si="2"/>
        <v>923</v>
      </c>
      <c r="G45" s="28">
        <f t="shared" si="2"/>
        <v>1343</v>
      </c>
      <c r="H45" s="29">
        <f t="shared" si="2"/>
        <v>1928</v>
      </c>
    </row>
    <row r="46" spans="1:8" x14ac:dyDescent="0.25">
      <c r="A46" s="13">
        <v>316</v>
      </c>
      <c r="B46" s="47"/>
      <c r="C46" s="30">
        <v>1600</v>
      </c>
      <c r="D46" s="31">
        <f t="shared" si="2"/>
        <v>509</v>
      </c>
      <c r="E46" s="31">
        <f t="shared" si="2"/>
        <v>766</v>
      </c>
      <c r="F46" s="31">
        <f t="shared" si="2"/>
        <v>1055</v>
      </c>
      <c r="G46" s="31">
        <f t="shared" si="2"/>
        <v>1535</v>
      </c>
      <c r="H46" s="32">
        <f t="shared" si="2"/>
        <v>2204</v>
      </c>
    </row>
    <row r="47" spans="1:8" x14ac:dyDescent="0.25">
      <c r="A47" s="13">
        <v>318</v>
      </c>
      <c r="B47" s="47"/>
      <c r="C47" s="27">
        <v>1800</v>
      </c>
      <c r="D47" s="28">
        <f t="shared" si="2"/>
        <v>573</v>
      </c>
      <c r="E47" s="28">
        <f t="shared" si="2"/>
        <v>862</v>
      </c>
      <c r="F47" s="28">
        <f t="shared" si="2"/>
        <v>1187</v>
      </c>
      <c r="G47" s="28">
        <f t="shared" si="2"/>
        <v>1727</v>
      </c>
      <c r="H47" s="29">
        <f t="shared" si="2"/>
        <v>2479</v>
      </c>
    </row>
    <row r="48" spans="1:8" x14ac:dyDescent="0.25">
      <c r="A48" s="13">
        <v>320</v>
      </c>
      <c r="B48" s="47"/>
      <c r="C48" s="30">
        <v>2000</v>
      </c>
      <c r="D48" s="31">
        <f t="shared" si="2"/>
        <v>636</v>
      </c>
      <c r="E48" s="31">
        <f t="shared" si="2"/>
        <v>958</v>
      </c>
      <c r="F48" s="31">
        <f t="shared" si="2"/>
        <v>1319</v>
      </c>
      <c r="G48" s="31">
        <f t="shared" si="2"/>
        <v>1919</v>
      </c>
      <c r="H48" s="32">
        <f t="shared" si="2"/>
        <v>2755</v>
      </c>
    </row>
    <row r="49" spans="1:8" x14ac:dyDescent="0.25">
      <c r="A49" s="13">
        <v>322</v>
      </c>
      <c r="B49" s="47"/>
      <c r="C49" s="27">
        <v>2200</v>
      </c>
      <c r="D49" s="28">
        <f t="shared" si="2"/>
        <v>700</v>
      </c>
      <c r="E49" s="28">
        <f t="shared" si="2"/>
        <v>1054</v>
      </c>
      <c r="F49" s="28">
        <f t="shared" si="2"/>
        <v>1451</v>
      </c>
      <c r="G49" s="28">
        <f t="shared" si="2"/>
        <v>2110</v>
      </c>
      <c r="H49" s="29">
        <f t="shared" si="2"/>
        <v>3030</v>
      </c>
    </row>
    <row r="50" spans="1:8" x14ac:dyDescent="0.25">
      <c r="A50" s="13">
        <v>324</v>
      </c>
      <c r="B50" s="47"/>
      <c r="C50" s="30">
        <v>2400</v>
      </c>
      <c r="D50" s="31">
        <f t="shared" si="2"/>
        <v>764</v>
      </c>
      <c r="E50" s="31">
        <f t="shared" si="2"/>
        <v>1149</v>
      </c>
      <c r="F50" s="31">
        <f t="shared" si="2"/>
        <v>1583</v>
      </c>
      <c r="G50" s="31">
        <f t="shared" si="2"/>
        <v>2302</v>
      </c>
      <c r="H50" s="32">
        <f t="shared" si="2"/>
        <v>3306</v>
      </c>
    </row>
    <row r="51" spans="1:8" x14ac:dyDescent="0.25">
      <c r="A51" s="13">
        <v>326</v>
      </c>
      <c r="B51" s="47"/>
      <c r="C51" s="27">
        <v>2600</v>
      </c>
      <c r="D51" s="28">
        <f t="shared" si="2"/>
        <v>827</v>
      </c>
      <c r="E51" s="28">
        <f t="shared" si="2"/>
        <v>1245</v>
      </c>
      <c r="F51" s="28">
        <f t="shared" si="2"/>
        <v>1715</v>
      </c>
      <c r="G51" s="28">
        <f t="shared" si="2"/>
        <v>2494</v>
      </c>
      <c r="H51" s="29">
        <f t="shared" si="2"/>
        <v>3581</v>
      </c>
    </row>
    <row r="52" spans="1:8" x14ac:dyDescent="0.25">
      <c r="A52" s="13">
        <v>328</v>
      </c>
      <c r="B52" s="47"/>
      <c r="C52" s="30">
        <v>2800</v>
      </c>
      <c r="D52" s="31">
        <f t="shared" ref="D52:H53" si="3">ROUND(C$4*((ROUND($A52/1000,1))^C$5)*($G$2/50)^(C$6+(C$7*(ROUND($A52/1000,1))))*MOD($A52,100)/10*$K$1,0)</f>
        <v>891</v>
      </c>
      <c r="E52" s="31">
        <f t="shared" si="3"/>
        <v>1341</v>
      </c>
      <c r="F52" s="31">
        <f t="shared" si="3"/>
        <v>1847</v>
      </c>
      <c r="G52" s="31">
        <f t="shared" si="3"/>
        <v>2686</v>
      </c>
      <c r="H52" s="32">
        <f t="shared" si="3"/>
        <v>3857</v>
      </c>
    </row>
    <row r="53" spans="1:8" ht="15.75" thickBot="1" x14ac:dyDescent="0.3">
      <c r="A53" s="15">
        <v>330</v>
      </c>
      <c r="B53" s="48"/>
      <c r="C53" s="34">
        <v>3000</v>
      </c>
      <c r="D53" s="35">
        <f t="shared" si="3"/>
        <v>955</v>
      </c>
      <c r="E53" s="35">
        <f t="shared" si="3"/>
        <v>1437</v>
      </c>
      <c r="F53" s="35">
        <f t="shared" si="3"/>
        <v>1979</v>
      </c>
      <c r="G53" s="35">
        <f t="shared" si="3"/>
        <v>2878</v>
      </c>
      <c r="H53" s="36">
        <f t="shared" si="3"/>
        <v>4132</v>
      </c>
    </row>
    <row r="54" spans="1:8" ht="15.75" thickBot="1" x14ac:dyDescent="0.3">
      <c r="A54" s="16"/>
      <c r="B54" s="16"/>
      <c r="C54" s="16"/>
      <c r="D54" s="17"/>
      <c r="E54" s="17"/>
      <c r="F54" s="17"/>
      <c r="G54" s="17"/>
      <c r="H54" s="17"/>
    </row>
    <row r="55" spans="1:8" x14ac:dyDescent="0.25">
      <c r="A55" s="12">
        <v>404</v>
      </c>
      <c r="B55" s="46">
        <v>400</v>
      </c>
      <c r="C55" s="23">
        <v>400</v>
      </c>
      <c r="D55" s="24">
        <f t="shared" ref="D55:H70" si="4">ROUND(C$4*((ROUND($A55/1000,1))^C$5)*($G$2/50)^(C$6+(C$7*(ROUND($A55/1000,1))))*MOD($A55,100)/10*$K$1,0)</f>
        <v>170</v>
      </c>
      <c r="E55" s="24">
        <f t="shared" si="4"/>
        <v>243</v>
      </c>
      <c r="F55" s="24">
        <f t="shared" si="4"/>
        <v>362</v>
      </c>
      <c r="G55" s="24">
        <f t="shared" si="4"/>
        <v>483</v>
      </c>
      <c r="H55" s="25">
        <f t="shared" si="4"/>
        <v>704</v>
      </c>
    </row>
    <row r="56" spans="1:8" x14ac:dyDescent="0.25">
      <c r="A56" s="13">
        <v>405</v>
      </c>
      <c r="B56" s="47"/>
      <c r="C56" s="27">
        <v>500</v>
      </c>
      <c r="D56" s="28">
        <f t="shared" si="4"/>
        <v>212</v>
      </c>
      <c r="E56" s="28">
        <f t="shared" si="4"/>
        <v>303</v>
      </c>
      <c r="F56" s="28">
        <f t="shared" si="4"/>
        <v>453</v>
      </c>
      <c r="G56" s="28">
        <f t="shared" si="4"/>
        <v>604</v>
      </c>
      <c r="H56" s="29">
        <f t="shared" si="4"/>
        <v>880</v>
      </c>
    </row>
    <row r="57" spans="1:8" x14ac:dyDescent="0.25">
      <c r="A57" s="13">
        <v>406</v>
      </c>
      <c r="B57" s="47"/>
      <c r="C57" s="30">
        <v>600</v>
      </c>
      <c r="D57" s="31">
        <f t="shared" si="4"/>
        <v>255</v>
      </c>
      <c r="E57" s="31">
        <f t="shared" si="4"/>
        <v>364</v>
      </c>
      <c r="F57" s="31">
        <f t="shared" si="4"/>
        <v>543</v>
      </c>
      <c r="G57" s="31">
        <f t="shared" si="4"/>
        <v>725</v>
      </c>
      <c r="H57" s="32">
        <f t="shared" si="4"/>
        <v>1055</v>
      </c>
    </row>
    <row r="58" spans="1:8" x14ac:dyDescent="0.25">
      <c r="A58" s="13">
        <v>407</v>
      </c>
      <c r="B58" s="47"/>
      <c r="C58" s="37">
        <v>700</v>
      </c>
      <c r="D58" s="38">
        <f t="shared" si="4"/>
        <v>297</v>
      </c>
      <c r="E58" s="38">
        <f t="shared" si="4"/>
        <v>424</v>
      </c>
      <c r="F58" s="38">
        <f t="shared" si="4"/>
        <v>634</v>
      </c>
      <c r="G58" s="38">
        <f t="shared" si="4"/>
        <v>845</v>
      </c>
      <c r="H58" s="39">
        <f t="shared" si="4"/>
        <v>1231</v>
      </c>
    </row>
    <row r="59" spans="1:8" x14ac:dyDescent="0.25">
      <c r="A59" s="13">
        <v>408</v>
      </c>
      <c r="B59" s="47"/>
      <c r="C59" s="30">
        <v>800</v>
      </c>
      <c r="D59" s="31">
        <f t="shared" si="4"/>
        <v>339</v>
      </c>
      <c r="E59" s="31">
        <f t="shared" si="4"/>
        <v>485</v>
      </c>
      <c r="F59" s="31">
        <f t="shared" si="4"/>
        <v>724</v>
      </c>
      <c r="G59" s="31">
        <f t="shared" si="4"/>
        <v>966</v>
      </c>
      <c r="H59" s="32">
        <f t="shared" si="4"/>
        <v>1407</v>
      </c>
    </row>
    <row r="60" spans="1:8" x14ac:dyDescent="0.25">
      <c r="A60" s="13">
        <v>409</v>
      </c>
      <c r="B60" s="47"/>
      <c r="C60" s="27">
        <v>900</v>
      </c>
      <c r="D60" s="28">
        <f t="shared" si="4"/>
        <v>382</v>
      </c>
      <c r="E60" s="28">
        <f t="shared" si="4"/>
        <v>546</v>
      </c>
      <c r="F60" s="28">
        <f t="shared" si="4"/>
        <v>815</v>
      </c>
      <c r="G60" s="28">
        <f t="shared" si="4"/>
        <v>1087</v>
      </c>
      <c r="H60" s="29">
        <f t="shared" si="4"/>
        <v>1583</v>
      </c>
    </row>
    <row r="61" spans="1:8" x14ac:dyDescent="0.25">
      <c r="A61" s="13">
        <v>410</v>
      </c>
      <c r="B61" s="47"/>
      <c r="C61" s="30">
        <v>1000</v>
      </c>
      <c r="D61" s="31">
        <f t="shared" si="4"/>
        <v>424</v>
      </c>
      <c r="E61" s="31">
        <f t="shared" si="4"/>
        <v>606</v>
      </c>
      <c r="F61" s="31">
        <f t="shared" si="4"/>
        <v>905</v>
      </c>
      <c r="G61" s="31">
        <f t="shared" si="4"/>
        <v>1208</v>
      </c>
      <c r="H61" s="32">
        <f t="shared" si="4"/>
        <v>1759</v>
      </c>
    </row>
    <row r="62" spans="1:8" x14ac:dyDescent="0.25">
      <c r="A62" s="13">
        <v>411</v>
      </c>
      <c r="B62" s="47"/>
      <c r="C62" s="27">
        <v>1100</v>
      </c>
      <c r="D62" s="28">
        <f t="shared" si="4"/>
        <v>467</v>
      </c>
      <c r="E62" s="28">
        <f t="shared" si="4"/>
        <v>667</v>
      </c>
      <c r="F62" s="28">
        <f t="shared" si="4"/>
        <v>996</v>
      </c>
      <c r="G62" s="28">
        <f t="shared" si="4"/>
        <v>1328</v>
      </c>
      <c r="H62" s="29">
        <f t="shared" si="4"/>
        <v>1935</v>
      </c>
    </row>
    <row r="63" spans="1:8" x14ac:dyDescent="0.25">
      <c r="A63" s="13">
        <v>412</v>
      </c>
      <c r="B63" s="47"/>
      <c r="C63" s="30">
        <v>1200</v>
      </c>
      <c r="D63" s="31">
        <f t="shared" si="4"/>
        <v>509</v>
      </c>
      <c r="E63" s="31">
        <f t="shared" si="4"/>
        <v>728</v>
      </c>
      <c r="F63" s="31">
        <f t="shared" si="4"/>
        <v>1086</v>
      </c>
      <c r="G63" s="31">
        <f t="shared" si="4"/>
        <v>1449</v>
      </c>
      <c r="H63" s="32">
        <f t="shared" si="4"/>
        <v>2111</v>
      </c>
    </row>
    <row r="64" spans="1:8" x14ac:dyDescent="0.25">
      <c r="A64" s="13">
        <v>414</v>
      </c>
      <c r="B64" s="47"/>
      <c r="C64" s="27">
        <v>1400</v>
      </c>
      <c r="D64" s="28">
        <f t="shared" si="4"/>
        <v>594</v>
      </c>
      <c r="E64" s="28">
        <f t="shared" si="4"/>
        <v>849</v>
      </c>
      <c r="F64" s="28">
        <f t="shared" si="4"/>
        <v>1267</v>
      </c>
      <c r="G64" s="28">
        <f t="shared" si="4"/>
        <v>1691</v>
      </c>
      <c r="H64" s="29">
        <f t="shared" si="4"/>
        <v>2463</v>
      </c>
    </row>
    <row r="65" spans="1:8" x14ac:dyDescent="0.25">
      <c r="A65" s="13">
        <v>416</v>
      </c>
      <c r="B65" s="47"/>
      <c r="C65" s="30">
        <v>1600</v>
      </c>
      <c r="D65" s="31">
        <f t="shared" si="4"/>
        <v>679</v>
      </c>
      <c r="E65" s="31">
        <f t="shared" si="4"/>
        <v>970</v>
      </c>
      <c r="F65" s="31">
        <f t="shared" si="4"/>
        <v>1448</v>
      </c>
      <c r="G65" s="31">
        <f t="shared" si="4"/>
        <v>1932</v>
      </c>
      <c r="H65" s="32">
        <f t="shared" si="4"/>
        <v>2814</v>
      </c>
    </row>
    <row r="66" spans="1:8" x14ac:dyDescent="0.25">
      <c r="A66" s="13">
        <v>418</v>
      </c>
      <c r="B66" s="47"/>
      <c r="C66" s="27">
        <v>1800</v>
      </c>
      <c r="D66" s="28">
        <f t="shared" si="4"/>
        <v>764</v>
      </c>
      <c r="E66" s="28">
        <f t="shared" si="4"/>
        <v>1091</v>
      </c>
      <c r="F66" s="28">
        <f t="shared" si="4"/>
        <v>1629</v>
      </c>
      <c r="G66" s="28">
        <f t="shared" si="4"/>
        <v>2174</v>
      </c>
      <c r="H66" s="29">
        <f t="shared" si="4"/>
        <v>3166</v>
      </c>
    </row>
    <row r="67" spans="1:8" x14ac:dyDescent="0.25">
      <c r="A67" s="13">
        <v>420</v>
      </c>
      <c r="B67" s="47"/>
      <c r="C67" s="30">
        <v>2000</v>
      </c>
      <c r="D67" s="31">
        <f t="shared" si="4"/>
        <v>849</v>
      </c>
      <c r="E67" s="31">
        <f t="shared" si="4"/>
        <v>1213</v>
      </c>
      <c r="F67" s="31">
        <f t="shared" si="4"/>
        <v>1810</v>
      </c>
      <c r="G67" s="31">
        <f t="shared" si="4"/>
        <v>2415</v>
      </c>
      <c r="H67" s="32">
        <f t="shared" si="4"/>
        <v>3518</v>
      </c>
    </row>
    <row r="68" spans="1:8" x14ac:dyDescent="0.25">
      <c r="A68" s="13">
        <v>422</v>
      </c>
      <c r="B68" s="47"/>
      <c r="C68" s="27">
        <v>2200</v>
      </c>
      <c r="D68" s="28">
        <f t="shared" si="4"/>
        <v>934</v>
      </c>
      <c r="E68" s="28">
        <f t="shared" si="4"/>
        <v>1334</v>
      </c>
      <c r="F68" s="28">
        <f t="shared" si="4"/>
        <v>1991</v>
      </c>
      <c r="G68" s="28">
        <f t="shared" si="4"/>
        <v>2657</v>
      </c>
      <c r="H68" s="29">
        <f t="shared" si="4"/>
        <v>3870</v>
      </c>
    </row>
    <row r="69" spans="1:8" x14ac:dyDescent="0.25">
      <c r="A69" s="13">
        <v>424</v>
      </c>
      <c r="B69" s="47"/>
      <c r="C69" s="30">
        <v>2400</v>
      </c>
      <c r="D69" s="31">
        <f t="shared" si="4"/>
        <v>1018</v>
      </c>
      <c r="E69" s="31">
        <f t="shared" si="4"/>
        <v>1455</v>
      </c>
      <c r="F69" s="31">
        <f t="shared" si="4"/>
        <v>2172</v>
      </c>
      <c r="G69" s="31">
        <f t="shared" si="4"/>
        <v>2898</v>
      </c>
      <c r="H69" s="32">
        <f t="shared" si="4"/>
        <v>4222</v>
      </c>
    </row>
    <row r="70" spans="1:8" x14ac:dyDescent="0.25">
      <c r="A70" s="13">
        <v>426</v>
      </c>
      <c r="B70" s="47"/>
      <c r="C70" s="27">
        <v>2600</v>
      </c>
      <c r="D70" s="28">
        <f t="shared" si="4"/>
        <v>1103</v>
      </c>
      <c r="E70" s="28">
        <f t="shared" si="4"/>
        <v>1576</v>
      </c>
      <c r="F70" s="28">
        <f t="shared" si="4"/>
        <v>2353</v>
      </c>
      <c r="G70" s="28">
        <f t="shared" si="4"/>
        <v>3140</v>
      </c>
      <c r="H70" s="29">
        <f t="shared" si="4"/>
        <v>4573</v>
      </c>
    </row>
    <row r="71" spans="1:8" x14ac:dyDescent="0.25">
      <c r="A71" s="13">
        <v>428</v>
      </c>
      <c r="B71" s="47"/>
      <c r="C71" s="30">
        <v>2800</v>
      </c>
      <c r="D71" s="31">
        <f t="shared" ref="D71:H72" si="5">ROUND(C$4*((ROUND($A71/1000,1))^C$5)*($G$2/50)^(C$6+(C$7*(ROUND($A71/1000,1))))*MOD($A71,100)/10*$K$1,0)</f>
        <v>1188</v>
      </c>
      <c r="E71" s="31">
        <f t="shared" si="5"/>
        <v>1698</v>
      </c>
      <c r="F71" s="31">
        <f t="shared" si="5"/>
        <v>2534</v>
      </c>
      <c r="G71" s="31">
        <f t="shared" si="5"/>
        <v>3381</v>
      </c>
      <c r="H71" s="32">
        <f t="shared" si="5"/>
        <v>4925</v>
      </c>
    </row>
    <row r="72" spans="1:8" ht="15.75" thickBot="1" x14ac:dyDescent="0.3">
      <c r="A72" s="15">
        <v>430</v>
      </c>
      <c r="B72" s="48"/>
      <c r="C72" s="34">
        <v>3000</v>
      </c>
      <c r="D72" s="35">
        <f t="shared" si="5"/>
        <v>1273</v>
      </c>
      <c r="E72" s="35">
        <f t="shared" si="5"/>
        <v>1819</v>
      </c>
      <c r="F72" s="35">
        <f t="shared" si="5"/>
        <v>2716</v>
      </c>
      <c r="G72" s="35">
        <f t="shared" si="5"/>
        <v>3623</v>
      </c>
      <c r="H72" s="36">
        <f t="shared" si="5"/>
        <v>5277</v>
      </c>
    </row>
    <row r="73" spans="1:8" ht="15.75" thickBot="1" x14ac:dyDescent="0.3">
      <c r="A73" s="16"/>
      <c r="B73" s="40"/>
      <c r="C73" s="40"/>
      <c r="D73" s="41"/>
      <c r="E73" s="41"/>
      <c r="F73" s="41"/>
      <c r="G73" s="41"/>
      <c r="H73" s="41"/>
    </row>
    <row r="74" spans="1:8" x14ac:dyDescent="0.25">
      <c r="A74" s="12">
        <v>504</v>
      </c>
      <c r="B74" s="46">
        <v>500</v>
      </c>
      <c r="C74" s="23">
        <v>400</v>
      </c>
      <c r="D74" s="24">
        <f t="shared" ref="D74:H89" si="6">ROUND(C$4*((ROUND($A74/1000,1))^C$5)*($G$2/50)^(C$6+(C$7*(ROUND($A74/1000,1))))*MOD($A74,100)/10*$K$1,0)</f>
        <v>212</v>
      </c>
      <c r="E74" s="24">
        <f t="shared" si="6"/>
        <v>291</v>
      </c>
      <c r="F74" s="24">
        <f t="shared" si="6"/>
        <v>463</v>
      </c>
      <c r="G74" s="24">
        <f t="shared" si="6"/>
        <v>577</v>
      </c>
      <c r="H74" s="25">
        <f t="shared" si="6"/>
        <v>851</v>
      </c>
    </row>
    <row r="75" spans="1:8" x14ac:dyDescent="0.25">
      <c r="A75" s="13">
        <v>505</v>
      </c>
      <c r="B75" s="47"/>
      <c r="C75" s="27">
        <v>500</v>
      </c>
      <c r="D75" s="28">
        <f t="shared" si="6"/>
        <v>265</v>
      </c>
      <c r="E75" s="28">
        <f t="shared" si="6"/>
        <v>364</v>
      </c>
      <c r="F75" s="28">
        <f t="shared" si="6"/>
        <v>579</v>
      </c>
      <c r="G75" s="28">
        <f t="shared" si="6"/>
        <v>722</v>
      </c>
      <c r="H75" s="29">
        <f t="shared" si="6"/>
        <v>1063</v>
      </c>
    </row>
    <row r="76" spans="1:8" x14ac:dyDescent="0.25">
      <c r="A76" s="13">
        <v>506</v>
      </c>
      <c r="B76" s="47"/>
      <c r="C76" s="30">
        <v>600</v>
      </c>
      <c r="D76" s="31">
        <f t="shared" si="6"/>
        <v>318</v>
      </c>
      <c r="E76" s="31">
        <f t="shared" si="6"/>
        <v>437</v>
      </c>
      <c r="F76" s="31">
        <f t="shared" si="6"/>
        <v>694</v>
      </c>
      <c r="G76" s="31">
        <f t="shared" si="6"/>
        <v>866</v>
      </c>
      <c r="H76" s="32">
        <f t="shared" si="6"/>
        <v>1276</v>
      </c>
    </row>
    <row r="77" spans="1:8" x14ac:dyDescent="0.25">
      <c r="A77" s="13">
        <v>507</v>
      </c>
      <c r="B77" s="47"/>
      <c r="C77" s="27">
        <v>700</v>
      </c>
      <c r="D77" s="28">
        <f t="shared" si="6"/>
        <v>371</v>
      </c>
      <c r="E77" s="28">
        <f t="shared" si="6"/>
        <v>510</v>
      </c>
      <c r="F77" s="28">
        <f t="shared" si="6"/>
        <v>810</v>
      </c>
      <c r="G77" s="28">
        <f t="shared" si="6"/>
        <v>1010</v>
      </c>
      <c r="H77" s="29">
        <f t="shared" si="6"/>
        <v>1488</v>
      </c>
    </row>
    <row r="78" spans="1:8" x14ac:dyDescent="0.25">
      <c r="A78" s="13">
        <v>508</v>
      </c>
      <c r="B78" s="47"/>
      <c r="C78" s="30">
        <v>800</v>
      </c>
      <c r="D78" s="31">
        <f t="shared" si="6"/>
        <v>424</v>
      </c>
      <c r="E78" s="31">
        <f t="shared" si="6"/>
        <v>582</v>
      </c>
      <c r="F78" s="31">
        <f t="shared" si="6"/>
        <v>926</v>
      </c>
      <c r="G78" s="31">
        <f t="shared" si="6"/>
        <v>1155</v>
      </c>
      <c r="H78" s="32">
        <f t="shared" si="6"/>
        <v>1701</v>
      </c>
    </row>
    <row r="79" spans="1:8" x14ac:dyDescent="0.25">
      <c r="A79" s="13">
        <v>509</v>
      </c>
      <c r="B79" s="47"/>
      <c r="C79" s="27">
        <v>900</v>
      </c>
      <c r="D79" s="28">
        <f t="shared" si="6"/>
        <v>477</v>
      </c>
      <c r="E79" s="28">
        <f t="shared" si="6"/>
        <v>655</v>
      </c>
      <c r="F79" s="28">
        <f t="shared" si="6"/>
        <v>1041</v>
      </c>
      <c r="G79" s="28">
        <f t="shared" si="6"/>
        <v>1299</v>
      </c>
      <c r="H79" s="29">
        <f t="shared" si="6"/>
        <v>1914</v>
      </c>
    </row>
    <row r="80" spans="1:8" x14ac:dyDescent="0.25">
      <c r="A80" s="13">
        <v>510</v>
      </c>
      <c r="B80" s="47"/>
      <c r="C80" s="30">
        <v>1000</v>
      </c>
      <c r="D80" s="31">
        <f t="shared" si="6"/>
        <v>530</v>
      </c>
      <c r="E80" s="31">
        <f t="shared" si="6"/>
        <v>728</v>
      </c>
      <c r="F80" s="31">
        <f t="shared" si="6"/>
        <v>1157</v>
      </c>
      <c r="G80" s="31">
        <f t="shared" si="6"/>
        <v>1444</v>
      </c>
      <c r="H80" s="32">
        <f t="shared" si="6"/>
        <v>2126</v>
      </c>
    </row>
    <row r="81" spans="1:8" x14ac:dyDescent="0.25">
      <c r="A81" s="13">
        <v>511</v>
      </c>
      <c r="B81" s="47"/>
      <c r="C81" s="27">
        <v>1100</v>
      </c>
      <c r="D81" s="28">
        <f t="shared" si="6"/>
        <v>583</v>
      </c>
      <c r="E81" s="28">
        <f t="shared" si="6"/>
        <v>801</v>
      </c>
      <c r="F81" s="28">
        <f t="shared" si="6"/>
        <v>1273</v>
      </c>
      <c r="G81" s="28">
        <f t="shared" si="6"/>
        <v>1588</v>
      </c>
      <c r="H81" s="29">
        <f t="shared" si="6"/>
        <v>2339</v>
      </c>
    </row>
    <row r="82" spans="1:8" x14ac:dyDescent="0.25">
      <c r="A82" s="13">
        <v>512</v>
      </c>
      <c r="B82" s="47"/>
      <c r="C82" s="30">
        <v>1200</v>
      </c>
      <c r="D82" s="31">
        <f t="shared" si="6"/>
        <v>636</v>
      </c>
      <c r="E82" s="31">
        <f t="shared" si="6"/>
        <v>874</v>
      </c>
      <c r="F82" s="31">
        <f t="shared" si="6"/>
        <v>1388</v>
      </c>
      <c r="G82" s="31">
        <f t="shared" si="6"/>
        <v>1732</v>
      </c>
      <c r="H82" s="32">
        <f t="shared" si="6"/>
        <v>2552</v>
      </c>
    </row>
    <row r="83" spans="1:8" x14ac:dyDescent="0.25">
      <c r="A83" s="13">
        <v>514</v>
      </c>
      <c r="B83" s="47"/>
      <c r="C83" s="27">
        <v>1400</v>
      </c>
      <c r="D83" s="28">
        <f t="shared" si="6"/>
        <v>743</v>
      </c>
      <c r="E83" s="28">
        <f t="shared" si="6"/>
        <v>1019</v>
      </c>
      <c r="F83" s="28">
        <f t="shared" si="6"/>
        <v>1620</v>
      </c>
      <c r="G83" s="28">
        <f t="shared" si="6"/>
        <v>2021</v>
      </c>
      <c r="H83" s="29">
        <f t="shared" si="6"/>
        <v>2977</v>
      </c>
    </row>
    <row r="84" spans="1:8" x14ac:dyDescent="0.25">
      <c r="A84" s="13">
        <v>516</v>
      </c>
      <c r="B84" s="47"/>
      <c r="C84" s="30">
        <v>1600</v>
      </c>
      <c r="D84" s="31">
        <f t="shared" si="6"/>
        <v>849</v>
      </c>
      <c r="E84" s="31">
        <f t="shared" si="6"/>
        <v>1165</v>
      </c>
      <c r="F84" s="31">
        <f t="shared" si="6"/>
        <v>1851</v>
      </c>
      <c r="G84" s="31">
        <f t="shared" si="6"/>
        <v>2310</v>
      </c>
      <c r="H84" s="32">
        <f t="shared" si="6"/>
        <v>3402</v>
      </c>
    </row>
    <row r="85" spans="1:8" x14ac:dyDescent="0.25">
      <c r="A85" s="13">
        <v>518</v>
      </c>
      <c r="B85" s="47"/>
      <c r="C85" s="27">
        <v>1800</v>
      </c>
      <c r="D85" s="28">
        <f t="shared" si="6"/>
        <v>955</v>
      </c>
      <c r="E85" s="28">
        <f t="shared" si="6"/>
        <v>1310</v>
      </c>
      <c r="F85" s="28">
        <f t="shared" si="6"/>
        <v>2083</v>
      </c>
      <c r="G85" s="28">
        <f t="shared" si="6"/>
        <v>2598</v>
      </c>
      <c r="H85" s="29">
        <f t="shared" si="6"/>
        <v>3828</v>
      </c>
    </row>
    <row r="86" spans="1:8" x14ac:dyDescent="0.25">
      <c r="A86" s="13">
        <v>520</v>
      </c>
      <c r="B86" s="47"/>
      <c r="C86" s="30">
        <v>2000</v>
      </c>
      <c r="D86" s="31">
        <f t="shared" si="6"/>
        <v>1061</v>
      </c>
      <c r="E86" s="31">
        <f t="shared" si="6"/>
        <v>1456</v>
      </c>
      <c r="F86" s="31">
        <f t="shared" si="6"/>
        <v>2314</v>
      </c>
      <c r="G86" s="31">
        <f t="shared" si="6"/>
        <v>2887</v>
      </c>
      <c r="H86" s="32">
        <f t="shared" si="6"/>
        <v>4253</v>
      </c>
    </row>
    <row r="87" spans="1:8" x14ac:dyDescent="0.25">
      <c r="A87" s="13">
        <v>522</v>
      </c>
      <c r="B87" s="47"/>
      <c r="C87" s="27">
        <v>2200</v>
      </c>
      <c r="D87" s="28">
        <f t="shared" si="6"/>
        <v>1167</v>
      </c>
      <c r="E87" s="28">
        <f t="shared" si="6"/>
        <v>1602</v>
      </c>
      <c r="F87" s="28">
        <f t="shared" si="6"/>
        <v>2545</v>
      </c>
      <c r="G87" s="28">
        <f t="shared" si="6"/>
        <v>3176</v>
      </c>
      <c r="H87" s="29">
        <f t="shared" si="6"/>
        <v>4678</v>
      </c>
    </row>
    <row r="88" spans="1:8" x14ac:dyDescent="0.25">
      <c r="A88" s="13">
        <v>524</v>
      </c>
      <c r="B88" s="47"/>
      <c r="C88" s="30">
        <v>2400</v>
      </c>
      <c r="D88" s="31">
        <f t="shared" si="6"/>
        <v>1273</v>
      </c>
      <c r="E88" s="31">
        <f t="shared" si="6"/>
        <v>1747</v>
      </c>
      <c r="F88" s="31">
        <f t="shared" si="6"/>
        <v>2777</v>
      </c>
      <c r="G88" s="31">
        <f t="shared" si="6"/>
        <v>3464</v>
      </c>
      <c r="H88" s="32">
        <f t="shared" si="6"/>
        <v>5103</v>
      </c>
    </row>
    <row r="89" spans="1:8" x14ac:dyDescent="0.25">
      <c r="A89" s="13">
        <v>526</v>
      </c>
      <c r="B89" s="47"/>
      <c r="C89" s="27">
        <v>2600</v>
      </c>
      <c r="D89" s="28">
        <f t="shared" si="6"/>
        <v>1379</v>
      </c>
      <c r="E89" s="28">
        <f t="shared" si="6"/>
        <v>1893</v>
      </c>
      <c r="F89" s="28">
        <f t="shared" si="6"/>
        <v>3008</v>
      </c>
      <c r="G89" s="28">
        <f t="shared" si="6"/>
        <v>3753</v>
      </c>
      <c r="H89" s="29">
        <f t="shared" si="6"/>
        <v>5529</v>
      </c>
    </row>
    <row r="90" spans="1:8" x14ac:dyDescent="0.25">
      <c r="A90" s="13">
        <v>528</v>
      </c>
      <c r="B90" s="47"/>
      <c r="C90" s="30">
        <v>2800</v>
      </c>
      <c r="D90" s="31">
        <f t="shared" ref="D90:H91" si="7">ROUND(C$4*((ROUND($A90/1000,1))^C$5)*($G$2/50)^(C$6+(C$7*(ROUND($A90/1000,1))))*MOD($A90,100)/10*$K$1,0)</f>
        <v>1485</v>
      </c>
      <c r="E90" s="31">
        <f t="shared" si="7"/>
        <v>2038</v>
      </c>
      <c r="F90" s="31">
        <f t="shared" si="7"/>
        <v>3240</v>
      </c>
      <c r="G90" s="31">
        <f t="shared" si="7"/>
        <v>4042</v>
      </c>
      <c r="H90" s="32">
        <f t="shared" si="7"/>
        <v>5954</v>
      </c>
    </row>
    <row r="91" spans="1:8" ht="15.75" thickBot="1" x14ac:dyDescent="0.3">
      <c r="A91" s="15">
        <v>530</v>
      </c>
      <c r="B91" s="48"/>
      <c r="C91" s="34">
        <v>3000</v>
      </c>
      <c r="D91" s="35">
        <f t="shared" si="7"/>
        <v>1591</v>
      </c>
      <c r="E91" s="35">
        <f t="shared" si="7"/>
        <v>2184</v>
      </c>
      <c r="F91" s="35">
        <f t="shared" si="7"/>
        <v>3471</v>
      </c>
      <c r="G91" s="35">
        <f t="shared" si="7"/>
        <v>4331</v>
      </c>
      <c r="H91" s="36">
        <f t="shared" si="7"/>
        <v>6379</v>
      </c>
    </row>
    <row r="92" spans="1:8" ht="15.75" thickBot="1" x14ac:dyDescent="0.3">
      <c r="A92" s="14"/>
      <c r="B92" s="27"/>
      <c r="C92" s="27"/>
      <c r="D92" s="28"/>
      <c r="E92" s="28"/>
      <c r="F92" s="41"/>
      <c r="G92" s="41"/>
      <c r="H92" s="41"/>
    </row>
    <row r="93" spans="1:8" x14ac:dyDescent="0.25">
      <c r="A93" s="12">
        <v>604</v>
      </c>
      <c r="B93" s="46">
        <v>600</v>
      </c>
      <c r="C93" s="23">
        <v>400</v>
      </c>
      <c r="D93" s="24">
        <f t="shared" ref="D93:H108" si="8">ROUND(C$4*((ROUND($A93/1000,1))^C$5)*($G$2/50)^(C$6+(C$7*(ROUND($A93/1000,1))))*MOD($A93,100)/10*$K$1,0)</f>
        <v>255</v>
      </c>
      <c r="E93" s="24">
        <f t="shared" si="8"/>
        <v>338</v>
      </c>
      <c r="F93" s="24">
        <f t="shared" si="8"/>
        <v>566</v>
      </c>
      <c r="G93" s="24">
        <f t="shared" si="8"/>
        <v>668</v>
      </c>
      <c r="H93" s="25">
        <f t="shared" si="8"/>
        <v>993</v>
      </c>
    </row>
    <row r="94" spans="1:8" x14ac:dyDescent="0.25">
      <c r="A94" s="13">
        <v>605</v>
      </c>
      <c r="B94" s="47"/>
      <c r="C94" s="27">
        <v>500</v>
      </c>
      <c r="D94" s="28">
        <f t="shared" si="8"/>
        <v>318</v>
      </c>
      <c r="E94" s="28">
        <f t="shared" si="8"/>
        <v>423</v>
      </c>
      <c r="F94" s="28">
        <f t="shared" si="8"/>
        <v>707</v>
      </c>
      <c r="G94" s="28">
        <f t="shared" si="8"/>
        <v>835</v>
      </c>
      <c r="H94" s="29">
        <f t="shared" si="8"/>
        <v>1241</v>
      </c>
    </row>
    <row r="95" spans="1:8" x14ac:dyDescent="0.25">
      <c r="A95" s="13">
        <v>606</v>
      </c>
      <c r="B95" s="47"/>
      <c r="C95" s="30">
        <v>600</v>
      </c>
      <c r="D95" s="31">
        <f t="shared" si="8"/>
        <v>382</v>
      </c>
      <c r="E95" s="31">
        <f t="shared" si="8"/>
        <v>507</v>
      </c>
      <c r="F95" s="31">
        <f t="shared" si="8"/>
        <v>848</v>
      </c>
      <c r="G95" s="31">
        <f t="shared" si="8"/>
        <v>1002</v>
      </c>
      <c r="H95" s="32">
        <f t="shared" si="8"/>
        <v>1490</v>
      </c>
    </row>
    <row r="96" spans="1:8" x14ac:dyDescent="0.25">
      <c r="A96" s="13">
        <v>607</v>
      </c>
      <c r="B96" s="47"/>
      <c r="C96" s="27">
        <v>700</v>
      </c>
      <c r="D96" s="28">
        <f t="shared" si="8"/>
        <v>446</v>
      </c>
      <c r="E96" s="28">
        <f t="shared" si="8"/>
        <v>592</v>
      </c>
      <c r="F96" s="28">
        <f t="shared" si="8"/>
        <v>990</v>
      </c>
      <c r="G96" s="28">
        <f t="shared" si="8"/>
        <v>1169</v>
      </c>
      <c r="H96" s="29">
        <f t="shared" si="8"/>
        <v>1738</v>
      </c>
    </row>
    <row r="97" spans="1:8" x14ac:dyDescent="0.25">
      <c r="A97" s="13">
        <v>608</v>
      </c>
      <c r="B97" s="47"/>
      <c r="C97" s="30">
        <v>800</v>
      </c>
      <c r="D97" s="31">
        <f t="shared" si="8"/>
        <v>509</v>
      </c>
      <c r="E97" s="31">
        <f t="shared" si="8"/>
        <v>676</v>
      </c>
      <c r="F97" s="31">
        <f t="shared" si="8"/>
        <v>1131</v>
      </c>
      <c r="G97" s="31">
        <f t="shared" si="8"/>
        <v>1336</v>
      </c>
      <c r="H97" s="32">
        <f t="shared" si="8"/>
        <v>1986</v>
      </c>
    </row>
    <row r="98" spans="1:8" x14ac:dyDescent="0.25">
      <c r="A98" s="13">
        <v>609</v>
      </c>
      <c r="B98" s="47"/>
      <c r="C98" s="27">
        <v>900</v>
      </c>
      <c r="D98" s="28">
        <f t="shared" si="8"/>
        <v>573</v>
      </c>
      <c r="E98" s="28">
        <f t="shared" si="8"/>
        <v>761</v>
      </c>
      <c r="F98" s="28">
        <f t="shared" si="8"/>
        <v>1273</v>
      </c>
      <c r="G98" s="28">
        <f t="shared" si="8"/>
        <v>1503</v>
      </c>
      <c r="H98" s="29">
        <f t="shared" si="8"/>
        <v>2235</v>
      </c>
    </row>
    <row r="99" spans="1:8" x14ac:dyDescent="0.25">
      <c r="A99" s="13">
        <v>610</v>
      </c>
      <c r="B99" s="47"/>
      <c r="C99" s="30">
        <v>1000</v>
      </c>
      <c r="D99" s="31">
        <f t="shared" si="8"/>
        <v>636</v>
      </c>
      <c r="E99" s="31">
        <f t="shared" si="8"/>
        <v>845</v>
      </c>
      <c r="F99" s="31">
        <f t="shared" si="8"/>
        <v>1414</v>
      </c>
      <c r="G99" s="31">
        <f t="shared" si="8"/>
        <v>1670</v>
      </c>
      <c r="H99" s="32">
        <f t="shared" si="8"/>
        <v>2483</v>
      </c>
    </row>
    <row r="100" spans="1:8" x14ac:dyDescent="0.25">
      <c r="A100" s="13">
        <v>611</v>
      </c>
      <c r="B100" s="47"/>
      <c r="C100" s="27">
        <v>1100</v>
      </c>
      <c r="D100" s="28">
        <f t="shared" si="8"/>
        <v>700</v>
      </c>
      <c r="E100" s="28">
        <f t="shared" si="8"/>
        <v>930</v>
      </c>
      <c r="F100" s="28">
        <f t="shared" si="8"/>
        <v>1555</v>
      </c>
      <c r="G100" s="28">
        <f t="shared" si="8"/>
        <v>1837</v>
      </c>
      <c r="H100" s="29">
        <f t="shared" si="8"/>
        <v>2731</v>
      </c>
    </row>
    <row r="101" spans="1:8" x14ac:dyDescent="0.25">
      <c r="A101" s="13">
        <v>612</v>
      </c>
      <c r="B101" s="47"/>
      <c r="C101" s="30">
        <v>1200</v>
      </c>
      <c r="D101" s="31">
        <f t="shared" si="8"/>
        <v>764</v>
      </c>
      <c r="E101" s="31">
        <f t="shared" si="8"/>
        <v>1014</v>
      </c>
      <c r="F101" s="31">
        <f t="shared" si="8"/>
        <v>1697</v>
      </c>
      <c r="G101" s="31">
        <f t="shared" si="8"/>
        <v>2004</v>
      </c>
      <c r="H101" s="32">
        <f t="shared" si="8"/>
        <v>2979</v>
      </c>
    </row>
    <row r="102" spans="1:8" x14ac:dyDescent="0.25">
      <c r="A102" s="13">
        <v>614</v>
      </c>
      <c r="B102" s="47"/>
      <c r="C102" s="27">
        <v>1400</v>
      </c>
      <c r="D102" s="28">
        <f t="shared" si="8"/>
        <v>891</v>
      </c>
      <c r="E102" s="28">
        <f t="shared" si="8"/>
        <v>1184</v>
      </c>
      <c r="F102" s="28">
        <f t="shared" si="8"/>
        <v>1980</v>
      </c>
      <c r="G102" s="28">
        <f t="shared" si="8"/>
        <v>2338</v>
      </c>
      <c r="H102" s="29">
        <f t="shared" si="8"/>
        <v>3476</v>
      </c>
    </row>
    <row r="103" spans="1:8" x14ac:dyDescent="0.25">
      <c r="A103" s="13">
        <v>616</v>
      </c>
      <c r="B103" s="47"/>
      <c r="C103" s="30">
        <v>1600</v>
      </c>
      <c r="D103" s="31">
        <f t="shared" si="8"/>
        <v>1018</v>
      </c>
      <c r="E103" s="31">
        <f t="shared" si="8"/>
        <v>1353</v>
      </c>
      <c r="F103" s="31">
        <f t="shared" si="8"/>
        <v>2262</v>
      </c>
      <c r="G103" s="31">
        <f t="shared" si="8"/>
        <v>2672</v>
      </c>
      <c r="H103" s="32">
        <f t="shared" si="8"/>
        <v>3973</v>
      </c>
    </row>
    <row r="104" spans="1:8" x14ac:dyDescent="0.25">
      <c r="A104" s="13">
        <v>618</v>
      </c>
      <c r="B104" s="47"/>
      <c r="C104" s="27">
        <v>1800</v>
      </c>
      <c r="D104" s="28">
        <f t="shared" si="8"/>
        <v>1146</v>
      </c>
      <c r="E104" s="28">
        <f t="shared" si="8"/>
        <v>1522</v>
      </c>
      <c r="F104" s="28">
        <f t="shared" si="8"/>
        <v>2545</v>
      </c>
      <c r="G104" s="28">
        <f t="shared" si="8"/>
        <v>3006</v>
      </c>
      <c r="H104" s="29">
        <f t="shared" si="8"/>
        <v>4469</v>
      </c>
    </row>
    <row r="105" spans="1:8" x14ac:dyDescent="0.25">
      <c r="A105" s="13">
        <v>620</v>
      </c>
      <c r="B105" s="47"/>
      <c r="C105" s="30">
        <v>2000</v>
      </c>
      <c r="D105" s="31">
        <f t="shared" si="8"/>
        <v>1273</v>
      </c>
      <c r="E105" s="31">
        <f t="shared" si="8"/>
        <v>1691</v>
      </c>
      <c r="F105" s="31">
        <f t="shared" si="8"/>
        <v>2828</v>
      </c>
      <c r="G105" s="31">
        <f t="shared" si="8"/>
        <v>3340</v>
      </c>
      <c r="H105" s="32">
        <f t="shared" si="8"/>
        <v>4966</v>
      </c>
    </row>
    <row r="106" spans="1:8" x14ac:dyDescent="0.25">
      <c r="A106" s="13">
        <v>622</v>
      </c>
      <c r="B106" s="47"/>
      <c r="C106" s="27">
        <v>2200</v>
      </c>
      <c r="D106" s="28">
        <f t="shared" si="8"/>
        <v>1400</v>
      </c>
      <c r="E106" s="28">
        <f t="shared" si="8"/>
        <v>1860</v>
      </c>
      <c r="F106" s="28">
        <f t="shared" si="8"/>
        <v>3111</v>
      </c>
      <c r="G106" s="28">
        <f t="shared" si="8"/>
        <v>3674</v>
      </c>
      <c r="H106" s="29">
        <f t="shared" si="8"/>
        <v>5462</v>
      </c>
    </row>
    <row r="107" spans="1:8" x14ac:dyDescent="0.25">
      <c r="A107" s="13">
        <v>624</v>
      </c>
      <c r="B107" s="47"/>
      <c r="C107" s="30">
        <v>2400</v>
      </c>
      <c r="D107" s="31">
        <f t="shared" si="8"/>
        <v>1528</v>
      </c>
      <c r="E107" s="31">
        <f t="shared" si="8"/>
        <v>2029</v>
      </c>
      <c r="F107" s="31">
        <f t="shared" si="8"/>
        <v>3393</v>
      </c>
      <c r="G107" s="31">
        <f t="shared" si="8"/>
        <v>4009</v>
      </c>
      <c r="H107" s="32">
        <f t="shared" si="8"/>
        <v>5959</v>
      </c>
    </row>
    <row r="108" spans="1:8" x14ac:dyDescent="0.25">
      <c r="A108" s="13">
        <v>626</v>
      </c>
      <c r="B108" s="47"/>
      <c r="C108" s="27">
        <v>2600</v>
      </c>
      <c r="D108" s="28">
        <f t="shared" si="8"/>
        <v>1655</v>
      </c>
      <c r="E108" s="28">
        <f t="shared" si="8"/>
        <v>2198</v>
      </c>
      <c r="F108" s="28">
        <f t="shared" si="8"/>
        <v>3676</v>
      </c>
      <c r="G108" s="28">
        <f t="shared" si="8"/>
        <v>4343</v>
      </c>
      <c r="H108" s="29">
        <f t="shared" si="8"/>
        <v>6455</v>
      </c>
    </row>
    <row r="109" spans="1:8" x14ac:dyDescent="0.25">
      <c r="A109" s="13">
        <v>628</v>
      </c>
      <c r="B109" s="47"/>
      <c r="C109" s="30">
        <v>2800</v>
      </c>
      <c r="D109" s="31">
        <f t="shared" ref="D109:H110" si="9">ROUND(C$4*((ROUND($A109/1000,1))^C$5)*($G$2/50)^(C$6+(C$7*(ROUND($A109/1000,1))))*MOD($A109,100)/10*$K$1,0)</f>
        <v>1782</v>
      </c>
      <c r="E109" s="31">
        <f t="shared" si="9"/>
        <v>2367</v>
      </c>
      <c r="F109" s="31">
        <f t="shared" si="9"/>
        <v>3959</v>
      </c>
      <c r="G109" s="31">
        <f t="shared" si="9"/>
        <v>4677</v>
      </c>
      <c r="H109" s="32">
        <f t="shared" si="9"/>
        <v>6952</v>
      </c>
    </row>
    <row r="110" spans="1:8" ht="15.75" thickBot="1" x14ac:dyDescent="0.3">
      <c r="A110" s="15">
        <v>630</v>
      </c>
      <c r="B110" s="48"/>
      <c r="C110" s="34">
        <v>3000</v>
      </c>
      <c r="D110" s="35">
        <f t="shared" si="9"/>
        <v>1909</v>
      </c>
      <c r="E110" s="35">
        <f t="shared" si="9"/>
        <v>2536</v>
      </c>
      <c r="F110" s="35">
        <f t="shared" si="9"/>
        <v>4242</v>
      </c>
      <c r="G110" s="35">
        <f t="shared" si="9"/>
        <v>5011</v>
      </c>
      <c r="H110" s="36">
        <f t="shared" si="9"/>
        <v>7449</v>
      </c>
    </row>
    <row r="111" spans="1:8" ht="15.75" thickBot="1" x14ac:dyDescent="0.3">
      <c r="A111" s="17"/>
      <c r="B111" s="41"/>
      <c r="C111" s="40"/>
      <c r="D111" s="41"/>
      <c r="E111" s="41"/>
      <c r="F111" s="41"/>
      <c r="G111" s="41"/>
      <c r="H111" s="41"/>
    </row>
    <row r="112" spans="1:8" x14ac:dyDescent="0.25">
      <c r="A112" s="12">
        <v>904</v>
      </c>
      <c r="B112" s="46">
        <v>900</v>
      </c>
      <c r="C112" s="23">
        <v>400</v>
      </c>
      <c r="D112" s="24">
        <f t="shared" ref="D112:H127" si="10">ROUND(C$4*((ROUND($A112/1000,1))^C$5)*($G$2/50)^(C$6+(C$7*(ROUND($A112/1000,1))))*MOD($A112,100)/10*$K$1,0)</f>
        <v>382</v>
      </c>
      <c r="E112" s="24">
        <f t="shared" si="10"/>
        <v>472</v>
      </c>
      <c r="F112" s="24">
        <f t="shared" si="10"/>
        <v>883</v>
      </c>
      <c r="G112" s="24">
        <f t="shared" si="10"/>
        <v>924</v>
      </c>
      <c r="H112" s="25">
        <f t="shared" si="10"/>
        <v>1402</v>
      </c>
    </row>
    <row r="113" spans="1:8" x14ac:dyDescent="0.25">
      <c r="A113" s="13">
        <v>905</v>
      </c>
      <c r="B113" s="47"/>
      <c r="C113" s="27">
        <v>500</v>
      </c>
      <c r="D113" s="28">
        <f t="shared" si="10"/>
        <v>477</v>
      </c>
      <c r="E113" s="28">
        <f t="shared" si="10"/>
        <v>589</v>
      </c>
      <c r="F113" s="28">
        <f t="shared" si="10"/>
        <v>1104</v>
      </c>
      <c r="G113" s="28">
        <f t="shared" si="10"/>
        <v>1155</v>
      </c>
      <c r="H113" s="29">
        <f t="shared" si="10"/>
        <v>1752</v>
      </c>
    </row>
    <row r="114" spans="1:8" x14ac:dyDescent="0.25">
      <c r="A114" s="13">
        <v>906</v>
      </c>
      <c r="B114" s="47"/>
      <c r="C114" s="30">
        <v>600</v>
      </c>
      <c r="D114" s="31">
        <f t="shared" si="10"/>
        <v>573</v>
      </c>
      <c r="E114" s="31">
        <f t="shared" si="10"/>
        <v>707</v>
      </c>
      <c r="F114" s="31">
        <f t="shared" si="10"/>
        <v>1325</v>
      </c>
      <c r="G114" s="31">
        <f t="shared" si="10"/>
        <v>1386</v>
      </c>
      <c r="H114" s="32">
        <f t="shared" si="10"/>
        <v>2103</v>
      </c>
    </row>
    <row r="115" spans="1:8" x14ac:dyDescent="0.25">
      <c r="A115" s="13">
        <v>907</v>
      </c>
      <c r="B115" s="47"/>
      <c r="C115" s="27">
        <v>700</v>
      </c>
      <c r="D115" s="28">
        <f t="shared" si="10"/>
        <v>668</v>
      </c>
      <c r="E115" s="28">
        <f t="shared" si="10"/>
        <v>825</v>
      </c>
      <c r="F115" s="28">
        <f t="shared" si="10"/>
        <v>1546</v>
      </c>
      <c r="G115" s="28">
        <f t="shared" si="10"/>
        <v>1617</v>
      </c>
      <c r="H115" s="29">
        <f t="shared" si="10"/>
        <v>2453</v>
      </c>
    </row>
    <row r="116" spans="1:8" x14ac:dyDescent="0.25">
      <c r="A116" s="13">
        <v>908</v>
      </c>
      <c r="B116" s="47"/>
      <c r="C116" s="30">
        <v>800</v>
      </c>
      <c r="D116" s="31">
        <f t="shared" si="10"/>
        <v>764</v>
      </c>
      <c r="E116" s="31">
        <f t="shared" si="10"/>
        <v>943</v>
      </c>
      <c r="F116" s="31">
        <f t="shared" si="10"/>
        <v>1767</v>
      </c>
      <c r="G116" s="31">
        <f t="shared" si="10"/>
        <v>1848</v>
      </c>
      <c r="H116" s="32">
        <f t="shared" si="10"/>
        <v>2804</v>
      </c>
    </row>
    <row r="117" spans="1:8" x14ac:dyDescent="0.25">
      <c r="A117" s="13">
        <v>909</v>
      </c>
      <c r="B117" s="47"/>
      <c r="C117" s="27">
        <v>900</v>
      </c>
      <c r="D117" s="28">
        <f t="shared" si="10"/>
        <v>859</v>
      </c>
      <c r="E117" s="28">
        <f t="shared" si="10"/>
        <v>1061</v>
      </c>
      <c r="F117" s="28">
        <f t="shared" si="10"/>
        <v>1988</v>
      </c>
      <c r="G117" s="28">
        <f t="shared" si="10"/>
        <v>2079</v>
      </c>
      <c r="H117" s="29">
        <f t="shared" si="10"/>
        <v>3154</v>
      </c>
    </row>
    <row r="118" spans="1:8" x14ac:dyDescent="0.25">
      <c r="A118" s="13">
        <v>910</v>
      </c>
      <c r="B118" s="47"/>
      <c r="C118" s="30">
        <v>1000</v>
      </c>
      <c r="D118" s="31">
        <f t="shared" si="10"/>
        <v>955</v>
      </c>
      <c r="E118" s="31">
        <f t="shared" si="10"/>
        <v>1179</v>
      </c>
      <c r="F118" s="31">
        <f t="shared" si="10"/>
        <v>2209</v>
      </c>
      <c r="G118" s="31">
        <f t="shared" si="10"/>
        <v>2310</v>
      </c>
      <c r="H118" s="32">
        <f t="shared" si="10"/>
        <v>3505</v>
      </c>
    </row>
    <row r="119" spans="1:8" x14ac:dyDescent="0.25">
      <c r="A119" s="13">
        <v>911</v>
      </c>
      <c r="B119" s="47"/>
      <c r="C119" s="27">
        <v>1100</v>
      </c>
      <c r="D119" s="28">
        <f t="shared" si="10"/>
        <v>1050</v>
      </c>
      <c r="E119" s="28">
        <f t="shared" si="10"/>
        <v>1297</v>
      </c>
      <c r="F119" s="28">
        <f t="shared" si="10"/>
        <v>2430</v>
      </c>
      <c r="G119" s="28">
        <f t="shared" si="10"/>
        <v>2541</v>
      </c>
      <c r="H119" s="29">
        <f t="shared" si="10"/>
        <v>3855</v>
      </c>
    </row>
    <row r="120" spans="1:8" x14ac:dyDescent="0.25">
      <c r="A120" s="13">
        <v>912</v>
      </c>
      <c r="B120" s="47"/>
      <c r="C120" s="30">
        <v>1200</v>
      </c>
      <c r="D120" s="31">
        <f t="shared" si="10"/>
        <v>1146</v>
      </c>
      <c r="E120" s="31">
        <f t="shared" si="10"/>
        <v>1415</v>
      </c>
      <c r="F120" s="31">
        <f t="shared" si="10"/>
        <v>2650</v>
      </c>
      <c r="G120" s="31">
        <f t="shared" si="10"/>
        <v>2772</v>
      </c>
      <c r="H120" s="32">
        <f t="shared" si="10"/>
        <v>4205</v>
      </c>
    </row>
    <row r="121" spans="1:8" x14ac:dyDescent="0.25">
      <c r="A121" s="13">
        <v>914</v>
      </c>
      <c r="B121" s="47"/>
      <c r="C121" s="27">
        <v>1400</v>
      </c>
      <c r="D121" s="28">
        <f t="shared" si="10"/>
        <v>1337</v>
      </c>
      <c r="E121" s="28">
        <f t="shared" si="10"/>
        <v>1650</v>
      </c>
      <c r="F121" s="28">
        <f t="shared" si="10"/>
        <v>3092</v>
      </c>
      <c r="G121" s="28">
        <f t="shared" si="10"/>
        <v>3234</v>
      </c>
      <c r="H121" s="29">
        <f t="shared" si="10"/>
        <v>4906</v>
      </c>
    </row>
    <row r="122" spans="1:8" x14ac:dyDescent="0.25">
      <c r="A122" s="13">
        <v>916</v>
      </c>
      <c r="B122" s="47"/>
      <c r="C122" s="30">
        <v>1600</v>
      </c>
      <c r="D122" s="31">
        <f t="shared" si="10"/>
        <v>1528</v>
      </c>
      <c r="E122" s="31">
        <f t="shared" si="10"/>
        <v>1886</v>
      </c>
      <c r="F122" s="31">
        <f t="shared" si="10"/>
        <v>3534</v>
      </c>
      <c r="G122" s="31">
        <f t="shared" si="10"/>
        <v>3696</v>
      </c>
      <c r="H122" s="32">
        <f t="shared" si="10"/>
        <v>5607</v>
      </c>
    </row>
    <row r="123" spans="1:8" x14ac:dyDescent="0.25">
      <c r="A123" s="13">
        <v>918</v>
      </c>
      <c r="B123" s="47"/>
      <c r="C123" s="27">
        <v>1800</v>
      </c>
      <c r="D123" s="28">
        <f t="shared" si="10"/>
        <v>1719</v>
      </c>
      <c r="E123" s="28">
        <f t="shared" si="10"/>
        <v>2122</v>
      </c>
      <c r="F123" s="28">
        <f t="shared" si="10"/>
        <v>3976</v>
      </c>
      <c r="G123" s="28">
        <f t="shared" si="10"/>
        <v>4158</v>
      </c>
      <c r="H123" s="29">
        <f t="shared" si="10"/>
        <v>6308</v>
      </c>
    </row>
    <row r="124" spans="1:8" x14ac:dyDescent="0.25">
      <c r="A124" s="13">
        <v>920</v>
      </c>
      <c r="B124" s="47"/>
      <c r="C124" s="30">
        <v>2000</v>
      </c>
      <c r="D124" s="31">
        <f t="shared" si="10"/>
        <v>1909</v>
      </c>
      <c r="E124" s="31">
        <f t="shared" si="10"/>
        <v>2358</v>
      </c>
      <c r="F124" s="31">
        <f t="shared" si="10"/>
        <v>4417</v>
      </c>
      <c r="G124" s="31">
        <f t="shared" si="10"/>
        <v>4620</v>
      </c>
      <c r="H124" s="32">
        <f t="shared" si="10"/>
        <v>7009</v>
      </c>
    </row>
    <row r="125" spans="1:8" x14ac:dyDescent="0.25">
      <c r="A125" s="13">
        <v>922</v>
      </c>
      <c r="B125" s="47"/>
      <c r="C125" s="27">
        <v>2200</v>
      </c>
      <c r="D125" s="28">
        <f t="shared" si="10"/>
        <v>2100</v>
      </c>
      <c r="E125" s="28">
        <f t="shared" si="10"/>
        <v>2594</v>
      </c>
      <c r="F125" s="28">
        <f t="shared" si="10"/>
        <v>4859</v>
      </c>
      <c r="G125" s="28">
        <f t="shared" si="10"/>
        <v>5082</v>
      </c>
      <c r="H125" s="29">
        <f t="shared" si="10"/>
        <v>7710</v>
      </c>
    </row>
    <row r="126" spans="1:8" x14ac:dyDescent="0.25">
      <c r="A126" s="13">
        <v>924</v>
      </c>
      <c r="B126" s="47"/>
      <c r="C126" s="30">
        <v>2400</v>
      </c>
      <c r="D126" s="31">
        <f t="shared" si="10"/>
        <v>2291</v>
      </c>
      <c r="E126" s="31">
        <f t="shared" si="10"/>
        <v>2829</v>
      </c>
      <c r="F126" s="31">
        <f t="shared" si="10"/>
        <v>5301</v>
      </c>
      <c r="G126" s="31">
        <f t="shared" si="10"/>
        <v>5544</v>
      </c>
      <c r="H126" s="32">
        <f t="shared" si="10"/>
        <v>8411</v>
      </c>
    </row>
    <row r="127" spans="1:8" x14ac:dyDescent="0.25">
      <c r="A127" s="13">
        <v>926</v>
      </c>
      <c r="B127" s="47"/>
      <c r="C127" s="27">
        <v>2600</v>
      </c>
      <c r="D127" s="28">
        <f t="shared" si="10"/>
        <v>2482</v>
      </c>
      <c r="E127" s="28">
        <f t="shared" si="10"/>
        <v>3065</v>
      </c>
      <c r="F127" s="28">
        <f t="shared" si="10"/>
        <v>5743</v>
      </c>
      <c r="G127" s="28">
        <f t="shared" si="10"/>
        <v>6006</v>
      </c>
      <c r="H127" s="29">
        <f t="shared" si="10"/>
        <v>9112</v>
      </c>
    </row>
    <row r="128" spans="1:8" x14ac:dyDescent="0.25">
      <c r="A128" s="13">
        <v>928</v>
      </c>
      <c r="B128" s="47"/>
      <c r="C128" s="30">
        <v>2800</v>
      </c>
      <c r="D128" s="31">
        <f t="shared" ref="D128:H129" si="11">ROUND(C$4*((ROUND($A128/1000,1))^C$5)*($G$2/50)^(C$6+(C$7*(ROUND($A128/1000,1))))*MOD($A128,100)/10*$K$1,0)</f>
        <v>2673</v>
      </c>
      <c r="E128" s="31">
        <f t="shared" si="11"/>
        <v>3301</v>
      </c>
      <c r="F128" s="31">
        <f t="shared" si="11"/>
        <v>6184</v>
      </c>
      <c r="G128" s="31">
        <f t="shared" si="11"/>
        <v>6468</v>
      </c>
      <c r="H128" s="32">
        <f t="shared" si="11"/>
        <v>9813</v>
      </c>
    </row>
    <row r="129" spans="1:8" ht="15.75" thickBot="1" x14ac:dyDescent="0.3">
      <c r="A129" s="15">
        <v>930</v>
      </c>
      <c r="B129" s="48"/>
      <c r="C129" s="34">
        <v>3000</v>
      </c>
      <c r="D129" s="35">
        <f t="shared" si="11"/>
        <v>2864</v>
      </c>
      <c r="E129" s="35">
        <f t="shared" si="11"/>
        <v>3537</v>
      </c>
      <c r="F129" s="35">
        <f t="shared" si="11"/>
        <v>6626</v>
      </c>
      <c r="G129" s="35">
        <f t="shared" si="11"/>
        <v>6931</v>
      </c>
      <c r="H129" s="36">
        <f t="shared" si="11"/>
        <v>10514</v>
      </c>
    </row>
  </sheetData>
  <sheetProtection password="E033" sheet="1" objects="1" scenarios="1"/>
  <mergeCells count="6">
    <mergeCell ref="B112:B129"/>
    <mergeCell ref="B17:B34"/>
    <mergeCell ref="B36:B53"/>
    <mergeCell ref="B55:B72"/>
    <mergeCell ref="B74:B91"/>
    <mergeCell ref="B93:B1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Östangård</dc:creator>
  <cp:lastModifiedBy>Jerry Jonsson</cp:lastModifiedBy>
  <dcterms:created xsi:type="dcterms:W3CDTF">2014-01-22T09:00:00Z</dcterms:created>
  <dcterms:modified xsi:type="dcterms:W3CDTF">2014-02-04T09:58:39Z</dcterms:modified>
</cp:coreProperties>
</file>