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2379\Downloads\"/>
    </mc:Choice>
  </mc:AlternateContent>
  <bookViews>
    <workbookView xWindow="0" yWindow="0" windowWidth="23040" windowHeight="9408" activeTab="3"/>
  </bookViews>
  <sheets>
    <sheet name="Effektbehov och DVUT" sheetId="2" r:id="rId1"/>
    <sheet name="Energibehov" sheetId="4" r:id="rId2"/>
    <sheet name="Yt och förlustberäkningar" sheetId="1" r:id="rId3"/>
    <sheet name="Beräkning av graddagar" sheetId="5" r:id="rId4"/>
    <sheet name="Tidskonstant" sheetId="3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2" l="1"/>
  <c r="H3" i="2"/>
  <c r="J2" i="2"/>
  <c r="I5" i="4"/>
  <c r="G5" i="4"/>
  <c r="B18" i="4"/>
  <c r="S3" i="5"/>
  <c r="B4" i="5"/>
  <c r="B2" i="5"/>
  <c r="B40" i="1"/>
  <c r="B6" i="3"/>
  <c r="B2" i="3"/>
  <c r="B17" i="2"/>
  <c r="B3" i="5" s="1"/>
  <c r="B5" i="5" s="1"/>
  <c r="B35" i="1"/>
  <c r="B32" i="1"/>
  <c r="B31" i="1"/>
  <c r="B29" i="1"/>
  <c r="B7" i="1"/>
  <c r="B26" i="1"/>
  <c r="B25" i="1"/>
  <c r="B20" i="1"/>
  <c r="B16" i="1"/>
  <c r="B17" i="1" s="1"/>
  <c r="B15" i="1"/>
  <c r="B10" i="1"/>
  <c r="B3" i="1"/>
  <c r="B4" i="1" s="1"/>
  <c r="R752" i="5" l="1"/>
  <c r="R4132" i="5"/>
  <c r="R3903" i="5"/>
  <c r="R2654" i="5"/>
  <c r="R3625" i="5"/>
  <c r="R3663" i="5"/>
  <c r="R3270" i="5"/>
  <c r="R3327" i="5"/>
  <c r="R3592" i="5"/>
  <c r="R3209" i="5"/>
  <c r="R4228" i="5"/>
  <c r="R3791" i="5"/>
  <c r="R2057" i="5"/>
  <c r="R4201" i="5"/>
  <c r="R3988" i="5"/>
  <c r="R3761" i="5"/>
  <c r="R3479" i="5"/>
  <c r="R2940" i="5"/>
  <c r="R1765" i="5"/>
  <c r="R4103" i="5"/>
  <c r="R3876" i="5"/>
  <c r="R2561" i="5"/>
  <c r="R4073" i="5"/>
  <c r="R3847" i="5"/>
  <c r="R2431" i="5"/>
  <c r="R4248" i="5"/>
  <c r="R4047" i="5"/>
  <c r="R3817" i="5"/>
  <c r="R3558" i="5"/>
  <c r="R2265" i="5"/>
  <c r="R3027" i="5"/>
  <c r="R4184" i="5"/>
  <c r="R3961" i="5"/>
  <c r="R3729" i="5"/>
  <c r="R3428" i="5"/>
  <c r="R2844" i="5"/>
  <c r="R1337" i="5"/>
  <c r="R3118" i="5"/>
  <c r="R4017" i="5"/>
  <c r="R3520" i="5"/>
  <c r="R4158" i="5"/>
  <c r="R3932" i="5"/>
  <c r="R3696" i="5"/>
  <c r="R3380" i="5"/>
  <c r="R2752" i="5"/>
  <c r="R4219" i="5"/>
  <c r="R4175" i="5"/>
  <c r="R4127" i="5"/>
  <c r="R4071" i="5"/>
  <c r="R3985" i="5"/>
  <c r="R3929" i="5"/>
  <c r="R3871" i="5"/>
  <c r="R3815" i="5"/>
  <c r="R3759" i="5"/>
  <c r="R3656" i="5"/>
  <c r="R3590" i="5"/>
  <c r="R3512" i="5"/>
  <c r="R3425" i="5"/>
  <c r="R3323" i="5"/>
  <c r="R3193" i="5"/>
  <c r="R3110" i="5"/>
  <c r="R2927" i="5"/>
  <c r="R2734" i="5"/>
  <c r="R2647" i="5"/>
  <c r="R2555" i="5"/>
  <c r="R2427" i="5"/>
  <c r="R2215" i="5"/>
  <c r="R2012" i="5"/>
  <c r="R1325" i="5"/>
  <c r="R4262" i="5"/>
  <c r="R4217" i="5"/>
  <c r="R4174" i="5"/>
  <c r="R4147" i="5"/>
  <c r="R4091" i="5"/>
  <c r="R4062" i="5"/>
  <c r="R4006" i="5"/>
  <c r="R3920" i="5"/>
  <c r="R3864" i="5"/>
  <c r="R3806" i="5"/>
  <c r="R3750" i="5"/>
  <c r="R3679" i="5"/>
  <c r="R3612" i="5"/>
  <c r="R3543" i="5"/>
  <c r="R3456" i="5"/>
  <c r="R3360" i="5"/>
  <c r="R3241" i="5"/>
  <c r="R3078" i="5"/>
  <c r="R2899" i="5"/>
  <c r="R2709" i="5"/>
  <c r="R2527" i="5"/>
  <c r="R2163" i="5"/>
  <c r="R1937" i="5"/>
  <c r="R1028" i="5"/>
  <c r="R1598" i="5"/>
  <c r="R889" i="5"/>
  <c r="R4255" i="5"/>
  <c r="R4231" i="5"/>
  <c r="R4211" i="5"/>
  <c r="R4187" i="5"/>
  <c r="R4163" i="5"/>
  <c r="R4143" i="5"/>
  <c r="R4113" i="5"/>
  <c r="R4084" i="5"/>
  <c r="R4057" i="5"/>
  <c r="R4028" i="5"/>
  <c r="R3999" i="5"/>
  <c r="R3972" i="5"/>
  <c r="R3943" i="5"/>
  <c r="R3913" i="5"/>
  <c r="R3887" i="5"/>
  <c r="R3857" i="5"/>
  <c r="R3828" i="5"/>
  <c r="R3801" i="5"/>
  <c r="R3772" i="5"/>
  <c r="R3742" i="5"/>
  <c r="R3708" i="5"/>
  <c r="R3675" i="5"/>
  <c r="R3641" i="5"/>
  <c r="R3604" i="5"/>
  <c r="R3571" i="5"/>
  <c r="R3534" i="5"/>
  <c r="R3494" i="5"/>
  <c r="R3449" i="5"/>
  <c r="R3400" i="5"/>
  <c r="R3345" i="5"/>
  <c r="R3289" i="5"/>
  <c r="R3232" i="5"/>
  <c r="R3157" i="5"/>
  <c r="R3056" i="5"/>
  <c r="R2971" i="5"/>
  <c r="R2879" i="5"/>
  <c r="R2790" i="5"/>
  <c r="R2700" i="5"/>
  <c r="R2598" i="5"/>
  <c r="R2489" i="5"/>
  <c r="R2339" i="5"/>
  <c r="R2132" i="5"/>
  <c r="R1898" i="5"/>
  <c r="R1524" i="5"/>
  <c r="R91" i="5"/>
  <c r="R710" i="5"/>
  <c r="R966" i="5"/>
  <c r="R1124" i="5"/>
  <c r="R1283" i="5"/>
  <c r="R1354" i="5"/>
  <c r="R1453" i="5"/>
  <c r="R1538" i="5"/>
  <c r="R1613" i="5"/>
  <c r="R1678" i="5"/>
  <c r="R1738" i="5"/>
  <c r="R1803" i="5"/>
  <c r="R1852" i="5"/>
  <c r="R1907" i="5"/>
  <c r="R1950" i="5"/>
  <c r="R1990" i="5"/>
  <c r="R2031" i="5"/>
  <c r="R2073" i="5"/>
  <c r="R2109" i="5"/>
  <c r="R2150" i="5"/>
  <c r="R2189" i="5"/>
  <c r="R2222" i="5"/>
  <c r="R2255" i="5"/>
  <c r="R2291" i="5"/>
  <c r="R2323" i="5"/>
  <c r="R2353" i="5"/>
  <c r="R2383" i="5"/>
  <c r="R2413" i="5"/>
  <c r="R2445" i="5"/>
  <c r="R2470" i="5"/>
  <c r="R2494" i="5"/>
  <c r="R2519" i="5"/>
  <c r="R2540" i="5"/>
  <c r="R2558" i="5"/>
  <c r="R2575" i="5"/>
  <c r="R2592" i="5"/>
  <c r="R2607" i="5"/>
  <c r="R2624" i="5"/>
  <c r="R2641" i="5"/>
  <c r="R2656" i="5"/>
  <c r="R2672" i="5"/>
  <c r="R2689" i="5"/>
  <c r="R2705" i="5"/>
  <c r="R2721" i="5"/>
  <c r="R2739" i="5"/>
  <c r="R2753" i="5"/>
  <c r="R2771" i="5"/>
  <c r="R2788" i="5"/>
  <c r="R2803" i="5"/>
  <c r="R2819" i="5"/>
  <c r="R2836" i="5"/>
  <c r="R2852" i="5"/>
  <c r="R2868" i="5"/>
  <c r="R2885" i="5"/>
  <c r="R2900" i="5"/>
  <c r="R2917" i="5"/>
  <c r="R2934" i="5"/>
  <c r="R2949" i="5"/>
  <c r="R2965" i="5"/>
  <c r="R2982" i="5"/>
  <c r="R2998" i="5"/>
  <c r="R3014" i="5"/>
  <c r="R3031" i="5"/>
  <c r="R3046" i="5"/>
  <c r="R3063" i="5"/>
  <c r="R3080" i="5"/>
  <c r="R3095" i="5"/>
  <c r="R3111" i="5"/>
  <c r="R3128" i="5"/>
  <c r="R3144" i="5"/>
  <c r="R3159" i="5"/>
  <c r="R3173" i="5"/>
  <c r="R3187" i="5"/>
  <c r="R3200" i="5"/>
  <c r="R3215" i="5"/>
  <c r="R3226" i="5"/>
  <c r="R3239" i="5"/>
  <c r="R3251" i="5"/>
  <c r="R3263" i="5"/>
  <c r="R3275" i="5"/>
  <c r="R3288" i="5"/>
  <c r="R3299" i="5"/>
  <c r="R3312" i="5"/>
  <c r="R3324" i="5"/>
  <c r="R3336" i="5"/>
  <c r="R3348" i="5"/>
  <c r="R227" i="5"/>
  <c r="R721" i="5"/>
  <c r="R997" i="5"/>
  <c r="R1139" i="5"/>
  <c r="R1289" i="5"/>
  <c r="R1373" i="5"/>
  <c r="R1462" i="5"/>
  <c r="R1561" i="5"/>
  <c r="R1619" i="5"/>
  <c r="R1689" i="5"/>
  <c r="R1748" i="5"/>
  <c r="R1814" i="5"/>
  <c r="R1863" i="5"/>
  <c r="R1911" i="5"/>
  <c r="R1956" i="5"/>
  <c r="R1995" i="5"/>
  <c r="R2037" i="5"/>
  <c r="R2076" i="5"/>
  <c r="R2121" i="5"/>
  <c r="R2158" i="5"/>
  <c r="R2191" i="5"/>
  <c r="R2225" i="5"/>
  <c r="R2260" i="5"/>
  <c r="R2292" i="5"/>
  <c r="R2329" i="5"/>
  <c r="R2363" i="5"/>
  <c r="R2389" i="5"/>
  <c r="R2419" i="5"/>
  <c r="R2447" i="5"/>
  <c r="R2471" i="5"/>
  <c r="R2499" i="5"/>
  <c r="R2523" i="5"/>
  <c r="R2541" i="5"/>
  <c r="R2560" i="5"/>
  <c r="R2579" i="5"/>
  <c r="R2593" i="5"/>
  <c r="R2611" i="5"/>
  <c r="R2627" i="5"/>
  <c r="R2643" i="5"/>
  <c r="R2660" i="5"/>
  <c r="R2676" i="5"/>
  <c r="R2691" i="5"/>
  <c r="R2708" i="5"/>
  <c r="R2725" i="5"/>
  <c r="R2740" i="5"/>
  <c r="R2757" i="5"/>
  <c r="R2773" i="5"/>
  <c r="R2789" i="5"/>
  <c r="R2806" i="5"/>
  <c r="R2822" i="5"/>
  <c r="R2837" i="5"/>
  <c r="R2854" i="5"/>
  <c r="R2871" i="5"/>
  <c r="R2886" i="5"/>
  <c r="R2903" i="5"/>
  <c r="R2919" i="5"/>
  <c r="R2935" i="5"/>
  <c r="R2952" i="5"/>
  <c r="R2968" i="5"/>
  <c r="R2983" i="5"/>
  <c r="R3000" i="5"/>
  <c r="R3017" i="5"/>
  <c r="R3032" i="5"/>
  <c r="R3049" i="5"/>
  <c r="R3065" i="5"/>
  <c r="R3081" i="5"/>
  <c r="R3099" i="5"/>
  <c r="R3115" i="5"/>
  <c r="R3129" i="5"/>
  <c r="R3147" i="5"/>
  <c r="R3161" i="5"/>
  <c r="R3174" i="5"/>
  <c r="R3189" i="5"/>
  <c r="R3203" i="5"/>
  <c r="R3216" i="5"/>
  <c r="R838" i="5"/>
  <c r="R1083" i="5"/>
  <c r="R1251" i="5"/>
  <c r="R1391" i="5"/>
  <c r="R1503" i="5"/>
  <c r="R1605" i="5"/>
  <c r="R1695" i="5"/>
  <c r="R1772" i="5"/>
  <c r="R1845" i="5"/>
  <c r="R1921" i="5"/>
  <c r="R1977" i="5"/>
  <c r="R2030" i="5"/>
  <c r="R2087" i="5"/>
  <c r="R2140" i="5"/>
  <c r="R2182" i="5"/>
  <c r="R2237" i="5"/>
  <c r="R2277" i="5"/>
  <c r="R2321" i="5"/>
  <c r="R2365" i="5"/>
  <c r="R2405" i="5"/>
  <c r="R2439" i="5"/>
  <c r="R2481" i="5"/>
  <c r="R2510" i="5"/>
  <c r="R2539" i="5"/>
  <c r="R2566" i="5"/>
  <c r="R2587" i="5"/>
  <c r="R2606" i="5"/>
  <c r="R2630" i="5"/>
  <c r="R2652" i="5"/>
  <c r="R2671" i="5"/>
  <c r="R2696" i="5"/>
  <c r="R2716" i="5"/>
  <c r="R2736" i="5"/>
  <c r="R2761" i="5"/>
  <c r="R2781" i="5"/>
  <c r="R2800" i="5"/>
  <c r="R2825" i="5"/>
  <c r="R2846" i="5"/>
  <c r="R2867" i="5"/>
  <c r="R2891" i="5"/>
  <c r="R2910" i="5"/>
  <c r="R2932" i="5"/>
  <c r="R2956" i="5"/>
  <c r="R2976" i="5"/>
  <c r="R2996" i="5"/>
  <c r="R3020" i="5"/>
  <c r="R3041" i="5"/>
  <c r="R3062" i="5"/>
  <c r="R3086" i="5"/>
  <c r="R3105" i="5"/>
  <c r="R3127" i="5"/>
  <c r="R3151" i="5"/>
  <c r="R3168" i="5"/>
  <c r="R3184" i="5"/>
  <c r="R3206" i="5"/>
  <c r="R3223" i="5"/>
  <c r="R3235" i="5"/>
  <c r="R3250" i="5"/>
  <c r="R3265" i="5"/>
  <c r="R3279" i="5"/>
  <c r="R3292" i="5"/>
  <c r="R3306" i="5"/>
  <c r="R3320" i="5"/>
  <c r="R3334" i="5"/>
  <c r="R3347" i="5"/>
  <c r="R3361" i="5"/>
  <c r="R3372" i="5"/>
  <c r="R3385" i="5"/>
  <c r="R3398" i="5"/>
  <c r="R3409" i="5"/>
  <c r="R3420" i="5"/>
  <c r="R3431" i="5"/>
  <c r="R3441" i="5"/>
  <c r="R3452" i="5"/>
  <c r="R3463" i="5"/>
  <c r="R3473" i="5"/>
  <c r="R3484" i="5"/>
  <c r="R3495" i="5"/>
  <c r="R290" i="5"/>
  <c r="R852" i="5"/>
  <c r="R1097" i="5"/>
  <c r="R1291" i="5"/>
  <c r="R1403" i="5"/>
  <c r="R1510" i="5"/>
  <c r="R1627" i="5"/>
  <c r="R1710" i="5"/>
  <c r="R1790" i="5"/>
  <c r="R1870" i="5"/>
  <c r="R1927" i="5"/>
  <c r="R1981" i="5"/>
  <c r="R2045" i="5"/>
  <c r="R2089" i="5"/>
  <c r="R2142" i="5"/>
  <c r="R2193" i="5"/>
  <c r="R2239" i="5"/>
  <c r="R2279" i="5"/>
  <c r="R2333" i="5"/>
  <c r="R2366" i="5"/>
  <c r="R2406" i="5"/>
  <c r="R2449" i="5"/>
  <c r="R2483" i="5"/>
  <c r="R2512" i="5"/>
  <c r="R2543" i="5"/>
  <c r="R2568" i="5"/>
  <c r="R2588" i="5"/>
  <c r="R2612" i="5"/>
  <c r="R2632" i="5"/>
  <c r="R2653" i="5"/>
  <c r="R2678" i="5"/>
  <c r="R2697" i="5"/>
  <c r="R2717" i="5"/>
  <c r="R2742" i="5"/>
  <c r="R2763" i="5"/>
  <c r="R2782" i="5"/>
  <c r="R2807" i="5"/>
  <c r="R2827" i="5"/>
  <c r="R2848" i="5"/>
  <c r="R2872" i="5"/>
  <c r="R2892" i="5"/>
  <c r="R2912" i="5"/>
  <c r="R2936" i="5"/>
  <c r="R2958" i="5"/>
  <c r="R2977" i="5"/>
  <c r="R3001" i="5"/>
  <c r="R3022" i="5"/>
  <c r="R3044" i="5"/>
  <c r="R3068" i="5"/>
  <c r="R3087" i="5"/>
  <c r="R3108" i="5"/>
  <c r="R3132" i="5"/>
  <c r="R3152" i="5"/>
  <c r="R3169" i="5"/>
  <c r="R3190" i="5"/>
  <c r="R3207" i="5"/>
  <c r="R3224" i="5"/>
  <c r="R3238" i="5"/>
  <c r="R3252" i="5"/>
  <c r="R3266" i="5"/>
  <c r="R3280" i="5"/>
  <c r="R3294" i="5"/>
  <c r="R3307" i="5"/>
  <c r="R3321" i="5"/>
  <c r="R3335" i="5"/>
  <c r="R3351" i="5"/>
  <c r="R3362" i="5"/>
  <c r="R3375" i="5"/>
  <c r="R3387" i="5"/>
  <c r="R3399" i="5"/>
  <c r="R3411" i="5"/>
  <c r="R3422" i="5"/>
  <c r="R3432" i="5"/>
  <c r="R3443" i="5"/>
  <c r="R3454" i="5"/>
  <c r="R3464" i="5"/>
  <c r="R3475" i="5"/>
  <c r="R3486" i="5"/>
  <c r="R3496" i="5"/>
  <c r="R3507" i="5"/>
  <c r="R3518" i="5"/>
  <c r="R3528" i="5"/>
  <c r="R3539" i="5"/>
  <c r="R3550" i="5"/>
  <c r="R3560" i="5"/>
  <c r="R923" i="5"/>
  <c r="R1202" i="5"/>
  <c r="R1390" i="5"/>
  <c r="R1562" i="5"/>
  <c r="R1654" i="5"/>
  <c r="R1769" i="5"/>
  <c r="R1885" i="5"/>
  <c r="R1958" i="5"/>
  <c r="R2020" i="5"/>
  <c r="R2105" i="5"/>
  <c r="R2167" i="5"/>
  <c r="R2228" i="5"/>
  <c r="R2297" i="5"/>
  <c r="R2347" i="5"/>
  <c r="R2398" i="5"/>
  <c r="R2457" i="5"/>
  <c r="R2501" i="5"/>
  <c r="R2534" i="5"/>
  <c r="R2571" i="5"/>
  <c r="R2599" i="5"/>
  <c r="R2629" i="5"/>
  <c r="R2661" i="5"/>
  <c r="R2685" i="5"/>
  <c r="R2715" i="5"/>
  <c r="R2745" i="5"/>
  <c r="R2775" i="5"/>
  <c r="R2799" i="5"/>
  <c r="R2831" i="5"/>
  <c r="R2861" i="5"/>
  <c r="R2888" i="5"/>
  <c r="R2921" i="5"/>
  <c r="R2945" i="5"/>
  <c r="R2973" i="5"/>
  <c r="R3007" i="5"/>
  <c r="R3035" i="5"/>
  <c r="R3059" i="5"/>
  <c r="R3092" i="5"/>
  <c r="R3119" i="5"/>
  <c r="R3148" i="5"/>
  <c r="R3175" i="5"/>
  <c r="R3197" i="5"/>
  <c r="R3220" i="5"/>
  <c r="R3242" i="5"/>
  <c r="R3259" i="5"/>
  <c r="R3278" i="5"/>
  <c r="R3297" i="5"/>
  <c r="R3315" i="5"/>
  <c r="R3332" i="5"/>
  <c r="R3353" i="5"/>
  <c r="R3369" i="5"/>
  <c r="R3384" i="5"/>
  <c r="R3402" i="5"/>
  <c r="R3416" i="5"/>
  <c r="R3430" i="5"/>
  <c r="R3446" i="5"/>
  <c r="R3459" i="5"/>
  <c r="R3472" i="5"/>
  <c r="R3488" i="5"/>
  <c r="R3502" i="5"/>
  <c r="R3513" i="5"/>
  <c r="R3526" i="5"/>
  <c r="R3537" i="5"/>
  <c r="R3551" i="5"/>
  <c r="R3563" i="5"/>
  <c r="R3574" i="5"/>
  <c r="R3584" i="5"/>
  <c r="R3595" i="5"/>
  <c r="R3606" i="5"/>
  <c r="R3616" i="5"/>
  <c r="R3627" i="5"/>
  <c r="R3638" i="5"/>
  <c r="R3648" i="5"/>
  <c r="R3659" i="5"/>
  <c r="R3670" i="5"/>
  <c r="R3680" i="5"/>
  <c r="R3691" i="5"/>
  <c r="R3702" i="5"/>
  <c r="R3712" i="5"/>
  <c r="R3723" i="5"/>
  <c r="R3734" i="5"/>
  <c r="R3744" i="5"/>
  <c r="R3755" i="5"/>
  <c r="R3766" i="5"/>
  <c r="R3776" i="5"/>
  <c r="R3787" i="5"/>
  <c r="R3798" i="5"/>
  <c r="R3808" i="5"/>
  <c r="R3819" i="5"/>
  <c r="R3830" i="5"/>
  <c r="R3840" i="5"/>
  <c r="R3851" i="5"/>
  <c r="R3862" i="5"/>
  <c r="R3872" i="5"/>
  <c r="R3883" i="5"/>
  <c r="R3894" i="5"/>
  <c r="R3904" i="5"/>
  <c r="R3915" i="5"/>
  <c r="R3926" i="5"/>
  <c r="R3936" i="5"/>
  <c r="R3947" i="5"/>
  <c r="R3958" i="5"/>
  <c r="R3968" i="5"/>
  <c r="R3979" i="5"/>
  <c r="R3990" i="5"/>
  <c r="R4000" i="5"/>
  <c r="R4011" i="5"/>
  <c r="R4022" i="5"/>
  <c r="R4032" i="5"/>
  <c r="R4043" i="5"/>
  <c r="R4054" i="5"/>
  <c r="R4064" i="5"/>
  <c r="R4075" i="5"/>
  <c r="R4086" i="5"/>
  <c r="R4096" i="5"/>
  <c r="R4107" i="5"/>
  <c r="R4118" i="5"/>
  <c r="R4128" i="5"/>
  <c r="R4139" i="5"/>
  <c r="R4150" i="5"/>
  <c r="R4160" i="5"/>
  <c r="R4171" i="5"/>
  <c r="R4182" i="5"/>
  <c r="R4192" i="5"/>
  <c r="R4203" i="5"/>
  <c r="R4214" i="5"/>
  <c r="R4224" i="5"/>
  <c r="R4235" i="5"/>
  <c r="R4246" i="5"/>
  <c r="R4256" i="5"/>
  <c r="R1692" i="5"/>
  <c r="R1972" i="5"/>
  <c r="R2123" i="5"/>
  <c r="R2175" i="5"/>
  <c r="R2308" i="5"/>
  <c r="R2420" i="5"/>
  <c r="R2461" i="5"/>
  <c r="R2549" i="5"/>
  <c r="R2605" i="5"/>
  <c r="R2665" i="5"/>
  <c r="R2726" i="5"/>
  <c r="R2779" i="5"/>
  <c r="R2839" i="5"/>
  <c r="R2897" i="5"/>
  <c r="R2953" i="5"/>
  <c r="R3009" i="5"/>
  <c r="R3071" i="5"/>
  <c r="R3100" i="5"/>
  <c r="R3155" i="5"/>
  <c r="R3205" i="5"/>
  <c r="R3244" i="5"/>
  <c r="R3283" i="5"/>
  <c r="R3318" i="5"/>
  <c r="R3356" i="5"/>
  <c r="R3390" i="5"/>
  <c r="R3419" i="5"/>
  <c r="R3448" i="5"/>
  <c r="R3478" i="5"/>
  <c r="R3504" i="5"/>
  <c r="R3529" i="5"/>
  <c r="R3553" i="5"/>
  <c r="R3576" i="5"/>
  <c r="R3598" i="5"/>
  <c r="R3619" i="5"/>
  <c r="R3640" i="5"/>
  <c r="R3662" i="5"/>
  <c r="R3683" i="5"/>
  <c r="R3704" i="5"/>
  <c r="R3715" i="5"/>
  <c r="R3736" i="5"/>
  <c r="R340" i="5"/>
  <c r="R924" i="5"/>
  <c r="R1220" i="5"/>
  <c r="R1405" i="5"/>
  <c r="R1567" i="5"/>
  <c r="R1668" i="5"/>
  <c r="R1794" i="5"/>
  <c r="R1886" i="5"/>
  <c r="R1969" i="5"/>
  <c r="R2046" i="5"/>
  <c r="R2108" i="5"/>
  <c r="R2174" i="5"/>
  <c r="R2243" i="5"/>
  <c r="R2303" i="5"/>
  <c r="R2351" i="5"/>
  <c r="R2407" i="5"/>
  <c r="R2460" i="5"/>
  <c r="R2507" i="5"/>
  <c r="R2548" i="5"/>
  <c r="R2574" i="5"/>
  <c r="R2603" i="5"/>
  <c r="R2635" i="5"/>
  <c r="R2663" i="5"/>
  <c r="R2688" i="5"/>
  <c r="R2720" i="5"/>
  <c r="R2749" i="5"/>
  <c r="R2776" i="5"/>
  <c r="R2809" i="5"/>
  <c r="R2835" i="5"/>
  <c r="R2862" i="5"/>
  <c r="R2895" i="5"/>
  <c r="R2923" i="5"/>
  <c r="R2947" i="5"/>
  <c r="R2981" i="5"/>
  <c r="R3008" i="5"/>
  <c r="R3037" i="5"/>
  <c r="R3069" i="5"/>
  <c r="R3093" i="5"/>
  <c r="R3123" i="5"/>
  <c r="R3153" i="5"/>
  <c r="R3179" i="5"/>
  <c r="R3199" i="5"/>
  <c r="R3225" i="5"/>
  <c r="R3243" i="5"/>
  <c r="R3260" i="5"/>
  <c r="R3281" i="5"/>
  <c r="R3298" i="5"/>
  <c r="R3316" i="5"/>
  <c r="R3338" i="5"/>
  <c r="R3354" i="5"/>
  <c r="R3370" i="5"/>
  <c r="R3388" i="5"/>
  <c r="R3403" i="5"/>
  <c r="R3417" i="5"/>
  <c r="R3433" i="5"/>
  <c r="R3447" i="5"/>
  <c r="R3460" i="5"/>
  <c r="R3476" i="5"/>
  <c r="R3489" i="5"/>
  <c r="R3503" i="5"/>
  <c r="R3515" i="5"/>
  <c r="R3527" i="5"/>
  <c r="R3540" i="5"/>
  <c r="R3552" i="5"/>
  <c r="R3564" i="5"/>
  <c r="R3575" i="5"/>
  <c r="R3585" i="5"/>
  <c r="R3596" i="5"/>
  <c r="R3607" i="5"/>
  <c r="R3617" i="5"/>
  <c r="R3628" i="5"/>
  <c r="R3639" i="5"/>
  <c r="R3649" i="5"/>
  <c r="R3660" i="5"/>
  <c r="R3671" i="5"/>
  <c r="R3681" i="5"/>
  <c r="R3692" i="5"/>
  <c r="R3703" i="5"/>
  <c r="R3713" i="5"/>
  <c r="R3724" i="5"/>
  <c r="R3735" i="5"/>
  <c r="R3745" i="5"/>
  <c r="R3756" i="5"/>
  <c r="R3767" i="5"/>
  <c r="R3777" i="5"/>
  <c r="R3788" i="5"/>
  <c r="R3799" i="5"/>
  <c r="R3809" i="5"/>
  <c r="R3820" i="5"/>
  <c r="R3831" i="5"/>
  <c r="R3841" i="5"/>
  <c r="R3852" i="5"/>
  <c r="R3863" i="5"/>
  <c r="R3873" i="5"/>
  <c r="R3884" i="5"/>
  <c r="R3895" i="5"/>
  <c r="R3905" i="5"/>
  <c r="R3916" i="5"/>
  <c r="R3927" i="5"/>
  <c r="R3937" i="5"/>
  <c r="R3948" i="5"/>
  <c r="R3959" i="5"/>
  <c r="R3969" i="5"/>
  <c r="R3980" i="5"/>
  <c r="R3991" i="5"/>
  <c r="R4001" i="5"/>
  <c r="R4012" i="5"/>
  <c r="R4023" i="5"/>
  <c r="R4033" i="5"/>
  <c r="R4044" i="5"/>
  <c r="R4055" i="5"/>
  <c r="R4065" i="5"/>
  <c r="R4076" i="5"/>
  <c r="R4087" i="5"/>
  <c r="R4097" i="5"/>
  <c r="R4108" i="5"/>
  <c r="R4119" i="5"/>
  <c r="R4129" i="5"/>
  <c r="R4140" i="5"/>
  <c r="R4151" i="5"/>
  <c r="R4161" i="5"/>
  <c r="R4172" i="5"/>
  <c r="R4183" i="5"/>
  <c r="R4193" i="5"/>
  <c r="R4204" i="5"/>
  <c r="R4215" i="5"/>
  <c r="R4225" i="5"/>
  <c r="R4236" i="5"/>
  <c r="R4247" i="5"/>
  <c r="R4257" i="5"/>
  <c r="R1815" i="5"/>
  <c r="R1889" i="5"/>
  <c r="R2052" i="5"/>
  <c r="R2244" i="5"/>
  <c r="R2364" i="5"/>
  <c r="R2509" i="5"/>
  <c r="R2580" i="5"/>
  <c r="R2636" i="5"/>
  <c r="R2693" i="5"/>
  <c r="R2751" i="5"/>
  <c r="R2812" i="5"/>
  <c r="R2863" i="5"/>
  <c r="R2925" i="5"/>
  <c r="R2985" i="5"/>
  <c r="R3038" i="5"/>
  <c r="R3124" i="5"/>
  <c r="R3180" i="5"/>
  <c r="R3228" i="5"/>
  <c r="R3262" i="5"/>
  <c r="R3302" i="5"/>
  <c r="R3339" i="5"/>
  <c r="R3371" i="5"/>
  <c r="R3406" i="5"/>
  <c r="R3435" i="5"/>
  <c r="R3462" i="5"/>
  <c r="R3491" i="5"/>
  <c r="R3516" i="5"/>
  <c r="R3542" i="5"/>
  <c r="R3566" i="5"/>
  <c r="R3587" i="5"/>
  <c r="R3608" i="5"/>
  <c r="R3630" i="5"/>
  <c r="R3651" i="5"/>
  <c r="R3672" i="5"/>
  <c r="R3694" i="5"/>
  <c r="R3726" i="5"/>
  <c r="R3747" i="5"/>
  <c r="R382" i="5"/>
  <c r="R1004" i="5"/>
  <c r="R1231" i="5"/>
  <c r="R1428" i="5"/>
  <c r="R1570" i="5"/>
  <c r="R1122" i="5"/>
  <c r="R1442" i="5"/>
  <c r="R1646" i="5"/>
  <c r="R1828" i="5"/>
  <c r="R1949" i="5"/>
  <c r="R2068" i="5"/>
  <c r="R2199" i="5"/>
  <c r="R2271" i="5"/>
  <c r="R2377" i="5"/>
  <c r="R2452" i="5"/>
  <c r="R2528" i="5"/>
  <c r="R2581" i="5"/>
  <c r="R2620" i="5"/>
  <c r="R2669" i="5"/>
  <c r="R2712" i="5"/>
  <c r="R2764" i="5"/>
  <c r="R2813" i="5"/>
  <c r="R2855" i="5"/>
  <c r="R2904" i="5"/>
  <c r="R2944" i="5"/>
  <c r="R2992" i="5"/>
  <c r="R3045" i="5"/>
  <c r="R3083" i="5"/>
  <c r="R3136" i="5"/>
  <c r="R3172" i="5"/>
  <c r="R3214" i="5"/>
  <c r="R3247" i="5"/>
  <c r="R3272" i="5"/>
  <c r="R3305" i="5"/>
  <c r="R3330" i="5"/>
  <c r="R3363" i="5"/>
  <c r="R3391" i="5"/>
  <c r="R3414" i="5"/>
  <c r="R3438" i="5"/>
  <c r="R3457" i="5"/>
  <c r="R3481" i="5"/>
  <c r="R3505" i="5"/>
  <c r="R3523" i="5"/>
  <c r="R3544" i="5"/>
  <c r="R3561" i="5"/>
  <c r="R3580" i="5"/>
  <c r="R3599" i="5"/>
  <c r="R3614" i="5"/>
  <c r="R3632" i="5"/>
  <c r="R3647" i="5"/>
  <c r="R3665" i="5"/>
  <c r="R3684" i="5"/>
  <c r="R3699" i="5"/>
  <c r="R3718" i="5"/>
  <c r="R3732" i="5"/>
  <c r="R3751" i="5"/>
  <c r="R3764" i="5"/>
  <c r="R3780" i="5"/>
  <c r="R3793" i="5"/>
  <c r="R3807" i="5"/>
  <c r="R3823" i="5"/>
  <c r="R3836" i="5"/>
  <c r="R3849" i="5"/>
  <c r="R3865" i="5"/>
  <c r="R3879" i="5"/>
  <c r="R3892" i="5"/>
  <c r="R3908" i="5"/>
  <c r="R3921" i="5"/>
  <c r="R3935" i="5"/>
  <c r="R3951" i="5"/>
  <c r="R3964" i="5"/>
  <c r="R3977" i="5"/>
  <c r="R3993" i="5"/>
  <c r="R4007" i="5"/>
  <c r="R4020" i="5"/>
  <c r="R4036" i="5"/>
  <c r="R4049" i="5"/>
  <c r="R4063" i="5"/>
  <c r="R4079" i="5"/>
  <c r="R4092" i="5"/>
  <c r="R4105" i="5"/>
  <c r="R4121" i="5"/>
  <c r="R4135" i="5"/>
  <c r="R4148" i="5"/>
  <c r="R4164" i="5"/>
  <c r="R4177" i="5"/>
  <c r="R4191" i="5"/>
  <c r="R4207" i="5"/>
  <c r="R4220" i="5"/>
  <c r="R4233" i="5"/>
  <c r="R4249" i="5"/>
  <c r="R4263" i="5"/>
  <c r="R1490" i="5"/>
  <c r="R2391" i="5"/>
  <c r="R2533" i="5"/>
  <c r="R2639" i="5"/>
  <c r="R2729" i="5"/>
  <c r="R2817" i="5"/>
  <c r="R2909" i="5"/>
  <c r="R3005" i="5"/>
  <c r="R3102" i="5"/>
  <c r="R3183" i="5"/>
  <c r="R3254" i="5"/>
  <c r="R3311" i="5"/>
  <c r="R3367" i="5"/>
  <c r="R3423" i="5"/>
  <c r="R3467" i="5"/>
  <c r="R3510" i="5"/>
  <c r="R3547" i="5"/>
  <c r="R3583" i="5"/>
  <c r="R3620" i="5"/>
  <c r="R3654" i="5"/>
  <c r="R3687" i="5"/>
  <c r="R3720" i="5"/>
  <c r="R3753" i="5"/>
  <c r="R3783" i="5"/>
  <c r="R3812" i="5"/>
  <c r="R3839" i="5"/>
  <c r="R3868" i="5"/>
  <c r="R3897" i="5"/>
  <c r="R3924" i="5"/>
  <c r="R3953" i="5"/>
  <c r="R3983" i="5"/>
  <c r="R4009" i="5"/>
  <c r="R4039" i="5"/>
  <c r="R4068" i="5"/>
  <c r="R4095" i="5"/>
  <c r="R4124" i="5"/>
  <c r="R4137" i="5"/>
  <c r="R4167" i="5"/>
  <c r="R4196" i="5"/>
  <c r="R4223" i="5"/>
  <c r="R4252" i="5"/>
  <c r="R1294" i="5"/>
  <c r="R1500" i="5"/>
  <c r="R1721" i="5"/>
  <c r="R1876" i="5"/>
  <c r="R2011" i="5"/>
  <c r="R2129" i="5"/>
  <c r="R2319" i="5"/>
  <c r="R2485" i="5"/>
  <c r="R2596" i="5"/>
  <c r="R2644" i="5"/>
  <c r="R2733" i="5"/>
  <c r="R2824" i="5"/>
  <c r="R2916" i="5"/>
  <c r="R3013" i="5"/>
  <c r="R3104" i="5"/>
  <c r="R3192" i="5"/>
  <c r="R3256" i="5"/>
  <c r="R3314" i="5"/>
  <c r="R3376" i="5"/>
  <c r="R3424" i="5"/>
  <c r="R3468" i="5"/>
  <c r="R3511" i="5"/>
  <c r="R3548" i="5"/>
  <c r="R3588" i="5"/>
  <c r="R3622" i="5"/>
  <c r="R3655" i="5"/>
  <c r="R3673" i="5"/>
  <c r="R3707" i="5"/>
  <c r="R3740" i="5"/>
  <c r="R3771" i="5"/>
  <c r="R3800" i="5"/>
  <c r="R3827" i="5"/>
  <c r="R3856" i="5"/>
  <c r="R3886" i="5"/>
  <c r="R3912" i="5"/>
  <c r="R3942" i="5"/>
  <c r="R3998" i="5"/>
  <c r="R4027" i="5"/>
  <c r="R4056" i="5"/>
  <c r="R4083" i="5"/>
  <c r="R4112" i="5"/>
  <c r="R4142" i="5"/>
  <c r="R476" i="5"/>
  <c r="R1177" i="5"/>
  <c r="R1465" i="5"/>
  <c r="R1647" i="5"/>
  <c r="R1843" i="5"/>
  <c r="R1989" i="5"/>
  <c r="R2084" i="5"/>
  <c r="R2205" i="5"/>
  <c r="R2289" i="5"/>
  <c r="R2381" i="5"/>
  <c r="R2469" i="5"/>
  <c r="R2529" i="5"/>
  <c r="R2583" i="5"/>
  <c r="R2623" i="5"/>
  <c r="R2679" i="5"/>
  <c r="R2727" i="5"/>
  <c r="R2766" i="5"/>
  <c r="R2815" i="5"/>
  <c r="R2859" i="5"/>
  <c r="R2908" i="5"/>
  <c r="R2959" i="5"/>
  <c r="R2995" i="5"/>
  <c r="R3051" i="5"/>
  <c r="R3091" i="5"/>
  <c r="R3139" i="5"/>
  <c r="R3182" i="5"/>
  <c r="R3217" i="5"/>
  <c r="R3248" i="5"/>
  <c r="R3274" i="5"/>
  <c r="R3308" i="5"/>
  <c r="R3342" i="5"/>
  <c r="R3366" i="5"/>
  <c r="R3393" i="5"/>
  <c r="R3415" i="5"/>
  <c r="R3439" i="5"/>
  <c r="R3465" i="5"/>
  <c r="R3483" i="5"/>
  <c r="R3508" i="5"/>
  <c r="R3524" i="5"/>
  <c r="R3545" i="5"/>
  <c r="R3567" i="5"/>
  <c r="R3582" i="5"/>
  <c r="R3600" i="5"/>
  <c r="R3615" i="5"/>
  <c r="R3633" i="5"/>
  <c r="R3652" i="5"/>
  <c r="R3667" i="5"/>
  <c r="R3686" i="5"/>
  <c r="R3700" i="5"/>
  <c r="R3719" i="5"/>
  <c r="R3737" i="5"/>
  <c r="R3752" i="5"/>
  <c r="R3768" i="5"/>
  <c r="R3782" i="5"/>
  <c r="R3795" i="5"/>
  <c r="R3811" i="5"/>
  <c r="R3824" i="5"/>
  <c r="R3838" i="5"/>
  <c r="R3854" i="5"/>
  <c r="R3867" i="5"/>
  <c r="R3880" i="5"/>
  <c r="R3896" i="5"/>
  <c r="R3910" i="5"/>
  <c r="R3923" i="5"/>
  <c r="R3939" i="5"/>
  <c r="R3952" i="5"/>
  <c r="R3966" i="5"/>
  <c r="R3982" i="5"/>
  <c r="R3995" i="5"/>
  <c r="R4008" i="5"/>
  <c r="R4024" i="5"/>
  <c r="R4038" i="5"/>
  <c r="R4051" i="5"/>
  <c r="R4067" i="5"/>
  <c r="R4080" i="5"/>
  <c r="R4094" i="5"/>
  <c r="R4110" i="5"/>
  <c r="R4123" i="5"/>
  <c r="R4136" i="5"/>
  <c r="R4152" i="5"/>
  <c r="R4166" i="5"/>
  <c r="R4179" i="5"/>
  <c r="R4195" i="5"/>
  <c r="R4208" i="5"/>
  <c r="R4222" i="5"/>
  <c r="R4238" i="5"/>
  <c r="R4251" i="5"/>
  <c r="R4264" i="5"/>
  <c r="R1195" i="5"/>
  <c r="R1844" i="5"/>
  <c r="R2001" i="5"/>
  <c r="R2101" i="5"/>
  <c r="R2211" i="5"/>
  <c r="R2313" i="5"/>
  <c r="R2473" i="5"/>
  <c r="R2590" i="5"/>
  <c r="R2680" i="5"/>
  <c r="R2769" i="5"/>
  <c r="R2873" i="5"/>
  <c r="R2961" i="5"/>
  <c r="R3054" i="5"/>
  <c r="R3141" i="5"/>
  <c r="R3219" i="5"/>
  <c r="R3284" i="5"/>
  <c r="R3343" i="5"/>
  <c r="R3394" i="5"/>
  <c r="R3440" i="5"/>
  <c r="R3487" i="5"/>
  <c r="R3531" i="5"/>
  <c r="R3568" i="5"/>
  <c r="R3601" i="5"/>
  <c r="R3635" i="5"/>
  <c r="R3668" i="5"/>
  <c r="R3705" i="5"/>
  <c r="R3739" i="5"/>
  <c r="R3769" i="5"/>
  <c r="R3796" i="5"/>
  <c r="R3825" i="5"/>
  <c r="R3855" i="5"/>
  <c r="R3881" i="5"/>
  <c r="R3911" i="5"/>
  <c r="R3940" i="5"/>
  <c r="R3967" i="5"/>
  <c r="R3996" i="5"/>
  <c r="R4025" i="5"/>
  <c r="R4052" i="5"/>
  <c r="R4081" i="5"/>
  <c r="R4111" i="5"/>
  <c r="R4153" i="5"/>
  <c r="R4180" i="5"/>
  <c r="R4209" i="5"/>
  <c r="R4239" i="5"/>
  <c r="R3" i="5"/>
  <c r="R697" i="5"/>
  <c r="R2212" i="5"/>
  <c r="R2395" i="5"/>
  <c r="R2551" i="5"/>
  <c r="R2684" i="5"/>
  <c r="R2785" i="5"/>
  <c r="R2876" i="5"/>
  <c r="R2964" i="5"/>
  <c r="R3055" i="5"/>
  <c r="R3142" i="5"/>
  <c r="R3230" i="5"/>
  <c r="R3287" i="5"/>
  <c r="R3344" i="5"/>
  <c r="R3396" i="5"/>
  <c r="R3444" i="5"/>
  <c r="R3492" i="5"/>
  <c r="R3532" i="5"/>
  <c r="R3569" i="5"/>
  <c r="R3603" i="5"/>
  <c r="R3636" i="5"/>
  <c r="R3688" i="5"/>
  <c r="R3721" i="5"/>
  <c r="R3758" i="5"/>
  <c r="R3784" i="5"/>
  <c r="R3814" i="5"/>
  <c r="R3843" i="5"/>
  <c r="R3870" i="5"/>
  <c r="R3899" i="5"/>
  <c r="R3928" i="5"/>
  <c r="R3955" i="5"/>
  <c r="R3971" i="5"/>
  <c r="R3984" i="5"/>
  <c r="R4014" i="5"/>
  <c r="R4040" i="5"/>
  <c r="R4070" i="5"/>
  <c r="R4099" i="5"/>
  <c r="R4126" i="5"/>
  <c r="R558" i="5"/>
  <c r="R1719" i="5"/>
  <c r="R4244" i="5"/>
  <c r="R4227" i="5"/>
  <c r="R4200" i="5"/>
  <c r="R4176" i="5"/>
  <c r="R4156" i="5"/>
  <c r="R4131" i="5"/>
  <c r="R4102" i="5"/>
  <c r="R4072" i="5"/>
  <c r="R4046" i="5"/>
  <c r="R4016" i="5"/>
  <c r="R3987" i="5"/>
  <c r="R3960" i="5"/>
  <c r="R3931" i="5"/>
  <c r="R3902" i="5"/>
  <c r="R3875" i="5"/>
  <c r="R3846" i="5"/>
  <c r="R3816" i="5"/>
  <c r="R3790" i="5"/>
  <c r="R3760" i="5"/>
  <c r="R3728" i="5"/>
  <c r="R3695" i="5"/>
  <c r="R3657" i="5"/>
  <c r="R3624" i="5"/>
  <c r="R3591" i="5"/>
  <c r="R3556" i="5"/>
  <c r="R3519" i="5"/>
  <c r="R3471" i="5"/>
  <c r="R3427" i="5"/>
  <c r="R3379" i="5"/>
  <c r="R3326" i="5"/>
  <c r="R3268" i="5"/>
  <c r="R3196" i="5"/>
  <c r="R3117" i="5"/>
  <c r="R3025" i="5"/>
  <c r="R2928" i="5"/>
  <c r="R2843" i="5"/>
  <c r="R2744" i="5"/>
  <c r="R2648" i="5"/>
  <c r="R2556" i="5"/>
  <c r="R2430" i="5"/>
  <c r="R2254" i="5"/>
  <c r="R2014" i="5"/>
  <c r="R1762" i="5"/>
  <c r="R1330" i="5"/>
  <c r="R4243" i="5"/>
  <c r="R4199" i="5"/>
  <c r="R4155" i="5"/>
  <c r="R4100" i="5"/>
  <c r="R4041" i="5"/>
  <c r="R4015" i="5"/>
  <c r="R3956" i="5"/>
  <c r="R3900" i="5"/>
  <c r="R3844" i="5"/>
  <c r="R3785" i="5"/>
  <c r="R3727" i="5"/>
  <c r="R3689" i="5"/>
  <c r="R3623" i="5"/>
  <c r="R3555" i="5"/>
  <c r="R3470" i="5"/>
  <c r="R3378" i="5"/>
  <c r="R3257" i="5"/>
  <c r="R3019" i="5"/>
  <c r="R2830" i="5"/>
  <c r="R1730" i="5"/>
  <c r="R4241" i="5"/>
  <c r="R4198" i="5"/>
  <c r="R4120" i="5"/>
  <c r="R4035" i="5"/>
  <c r="R3976" i="5"/>
  <c r="R3950" i="5"/>
  <c r="R3891" i="5"/>
  <c r="R3835" i="5"/>
  <c r="R3779" i="5"/>
  <c r="R3716" i="5"/>
  <c r="R3646" i="5"/>
  <c r="R3579" i="5"/>
  <c r="R3500" i="5"/>
  <c r="R3412" i="5"/>
  <c r="R3303" i="5"/>
  <c r="R3165" i="5"/>
  <c r="R2990" i="5"/>
  <c r="R2798" i="5"/>
  <c r="R2617" i="5"/>
  <c r="R2375" i="5"/>
  <c r="R1641" i="5"/>
  <c r="R4260" i="5"/>
  <c r="R4240" i="5"/>
  <c r="R4216" i="5"/>
  <c r="R4190" i="5"/>
  <c r="R4169" i="5"/>
  <c r="R4145" i="5"/>
  <c r="R4116" i="5"/>
  <c r="R4089" i="5"/>
  <c r="R4060" i="5"/>
  <c r="R4031" i="5"/>
  <c r="R4004" i="5"/>
  <c r="R3975" i="5"/>
  <c r="R3945" i="5"/>
  <c r="R3919" i="5"/>
  <c r="R3889" i="5"/>
  <c r="R3860" i="5"/>
  <c r="R3833" i="5"/>
  <c r="R3804" i="5"/>
  <c r="R3775" i="5"/>
  <c r="R3748" i="5"/>
  <c r="R3711" i="5"/>
  <c r="R3678" i="5"/>
  <c r="R3644" i="5"/>
  <c r="R3611" i="5"/>
  <c r="R3577" i="5"/>
  <c r="R3536" i="5"/>
  <c r="R3499" i="5"/>
  <c r="R3455" i="5"/>
  <c r="R3408" i="5"/>
  <c r="R3358" i="5"/>
  <c r="R3296" i="5"/>
  <c r="R3234" i="5"/>
  <c r="R3164" i="5"/>
  <c r="R3075" i="5"/>
  <c r="R2989" i="5"/>
  <c r="R2883" i="5"/>
  <c r="R2795" i="5"/>
  <c r="R2703" i="5"/>
  <c r="R2616" i="5"/>
  <c r="R2518" i="5"/>
  <c r="R2342" i="5"/>
  <c r="R2161" i="5"/>
  <c r="R1934" i="5"/>
  <c r="R1019" i="5"/>
  <c r="R4259" i="5"/>
  <c r="R4232" i="5"/>
  <c r="R4212" i="5"/>
  <c r="R4188" i="5"/>
  <c r="R4168" i="5"/>
  <c r="R4144" i="5"/>
  <c r="R4115" i="5"/>
  <c r="R4088" i="5"/>
  <c r="R4059" i="5"/>
  <c r="R4030" i="5"/>
  <c r="R4003" i="5"/>
  <c r="R3974" i="5"/>
  <c r="R3944" i="5"/>
  <c r="R3918" i="5"/>
  <c r="R3888" i="5"/>
  <c r="R3859" i="5"/>
  <c r="R3832" i="5"/>
  <c r="R3803" i="5"/>
  <c r="R3774" i="5"/>
  <c r="R3743" i="5"/>
  <c r="R3710" i="5"/>
  <c r="R3676" i="5"/>
  <c r="R3643" i="5"/>
  <c r="R3609" i="5"/>
  <c r="R3572" i="5"/>
  <c r="R3535" i="5"/>
  <c r="R3497" i="5"/>
  <c r="R3451" i="5"/>
  <c r="R3407" i="5"/>
  <c r="R3352" i="5"/>
  <c r="R3290" i="5"/>
  <c r="R3233" i="5"/>
  <c r="R3163" i="5"/>
  <c r="R3073" i="5"/>
  <c r="R2972" i="5"/>
  <c r="R2880" i="5"/>
  <c r="R2793" i="5"/>
  <c r="R2702" i="5"/>
  <c r="R2615" i="5"/>
  <c r="R2493" i="5"/>
  <c r="R2340" i="5"/>
  <c r="R2147" i="5"/>
  <c r="R1913" i="5"/>
  <c r="R1593" i="5"/>
  <c r="R4254" i="5"/>
  <c r="R4230" i="5"/>
  <c r="R4206" i="5"/>
  <c r="R4185" i="5"/>
  <c r="R4159" i="5"/>
  <c r="R4134" i="5"/>
  <c r="R4104" i="5"/>
  <c r="R4078" i="5"/>
  <c r="R4048" i="5"/>
  <c r="R4019" i="5"/>
  <c r="R3992" i="5"/>
  <c r="R3963" i="5"/>
  <c r="R3934" i="5"/>
  <c r="R3907" i="5"/>
  <c r="R3878" i="5"/>
  <c r="R3848" i="5"/>
  <c r="R3822" i="5"/>
  <c r="R3792" i="5"/>
  <c r="R3763" i="5"/>
  <c r="R3731" i="5"/>
  <c r="R3697" i="5"/>
  <c r="R3664" i="5"/>
  <c r="R3631" i="5"/>
  <c r="R3593" i="5"/>
  <c r="R3559" i="5"/>
  <c r="R3521" i="5"/>
  <c r="R3480" i="5"/>
  <c r="R3436" i="5"/>
  <c r="R3382" i="5"/>
  <c r="R3329" i="5"/>
  <c r="R3271" i="5"/>
  <c r="R3211" i="5"/>
  <c r="R3135" i="5"/>
  <c r="R3029" i="5"/>
  <c r="R2941" i="5"/>
  <c r="R2849" i="5"/>
  <c r="R2758" i="5"/>
  <c r="R2667" i="5"/>
  <c r="R2569" i="5"/>
  <c r="R2436" i="5"/>
  <c r="R2270" i="5"/>
  <c r="R2065" i="5"/>
  <c r="R1821" i="5"/>
  <c r="R1353" i="5"/>
  <c r="R4261" i="5"/>
  <c r="R4253" i="5"/>
  <c r="R4245" i="5"/>
  <c r="R4237" i="5"/>
  <c r="R4229" i="5"/>
  <c r="R4221" i="5"/>
  <c r="R4213" i="5"/>
  <c r="R4205" i="5"/>
  <c r="R4197" i="5"/>
  <c r="R4189" i="5"/>
  <c r="R4181" i="5"/>
  <c r="R4173" i="5"/>
  <c r="R4165" i="5"/>
  <c r="R4157" i="5"/>
  <c r="R4149" i="5"/>
  <c r="R4141" i="5"/>
  <c r="R4133" i="5"/>
  <c r="R4125" i="5"/>
  <c r="R4117" i="5"/>
  <c r="R4109" i="5"/>
  <c r="R4101" i="5"/>
  <c r="R4093" i="5"/>
  <c r="R4085" i="5"/>
  <c r="R4077" i="5"/>
  <c r="R4069" i="5"/>
  <c r="R4061" i="5"/>
  <c r="R4053" i="5"/>
  <c r="R4045" i="5"/>
  <c r="R4037" i="5"/>
  <c r="R4029" i="5"/>
  <c r="R4021" i="5"/>
  <c r="R4013" i="5"/>
  <c r="R4005" i="5"/>
  <c r="R3997" i="5"/>
  <c r="R3989" i="5"/>
  <c r="R3981" i="5"/>
  <c r="R3973" i="5"/>
  <c r="R3965" i="5"/>
  <c r="R3957" i="5"/>
  <c r="R3949" i="5"/>
  <c r="R3941" i="5"/>
  <c r="R3933" i="5"/>
  <c r="R3925" i="5"/>
  <c r="R3917" i="5"/>
  <c r="R3909" i="5"/>
  <c r="R3901" i="5"/>
  <c r="R3893" i="5"/>
  <c r="R3885" i="5"/>
  <c r="R3877" i="5"/>
  <c r="R3869" i="5"/>
  <c r="R3861" i="5"/>
  <c r="R3853" i="5"/>
  <c r="R3845" i="5"/>
  <c r="R3837" i="5"/>
  <c r="R3829" i="5"/>
  <c r="R3821" i="5"/>
  <c r="R3813" i="5"/>
  <c r="R3805" i="5"/>
  <c r="R3797" i="5"/>
  <c r="R3789" i="5"/>
  <c r="R3781" i="5"/>
  <c r="R3773" i="5"/>
  <c r="R3765" i="5"/>
  <c r="R3757" i="5"/>
  <c r="R3749" i="5"/>
  <c r="R3741" i="5"/>
  <c r="R3733" i="5"/>
  <c r="R3725" i="5"/>
  <c r="R3717" i="5"/>
  <c r="R3709" i="5"/>
  <c r="R3701" i="5"/>
  <c r="R3693" i="5"/>
  <c r="R3685" i="5"/>
  <c r="R3677" i="5"/>
  <c r="R3669" i="5"/>
  <c r="R3661" i="5"/>
  <c r="R3653" i="5"/>
  <c r="R3645" i="5"/>
  <c r="R3637" i="5"/>
  <c r="R3629" i="5"/>
  <c r="R3621" i="5"/>
  <c r="R3613" i="5"/>
  <c r="R3605" i="5"/>
  <c r="R3597" i="5"/>
  <c r="R3589" i="5"/>
  <c r="R3581" i="5"/>
  <c r="R3573" i="5"/>
  <c r="R3565" i="5"/>
  <c r="R3557" i="5"/>
  <c r="R3549" i="5"/>
  <c r="R3541" i="5"/>
  <c r="R3533" i="5"/>
  <c r="R3525" i="5"/>
  <c r="R3517" i="5"/>
  <c r="R3509" i="5"/>
  <c r="R3501" i="5"/>
  <c r="R3493" i="5"/>
  <c r="R3485" i="5"/>
  <c r="R3477" i="5"/>
  <c r="R3469" i="5"/>
  <c r="R3461" i="5"/>
  <c r="R3453" i="5"/>
  <c r="R3445" i="5"/>
  <c r="R3437" i="5"/>
  <c r="R3429" i="5"/>
  <c r="R3421" i="5"/>
  <c r="R3413" i="5"/>
  <c r="R3404" i="5"/>
  <c r="R3395" i="5"/>
  <c r="R3386" i="5"/>
  <c r="R3377" i="5"/>
  <c r="R3368" i="5"/>
  <c r="R3359" i="5"/>
  <c r="R3350" i="5"/>
  <c r="R3340" i="5"/>
  <c r="R3331" i="5"/>
  <c r="R3322" i="5"/>
  <c r="R3313" i="5"/>
  <c r="R3304" i="5"/>
  <c r="R3295" i="5"/>
  <c r="R3286" i="5"/>
  <c r="R3276" i="5"/>
  <c r="R3267" i="5"/>
  <c r="R3258" i="5"/>
  <c r="R3249" i="5"/>
  <c r="R3240" i="5"/>
  <c r="R3231" i="5"/>
  <c r="R3222" i="5"/>
  <c r="R3212" i="5"/>
  <c r="R3201" i="5"/>
  <c r="R3191" i="5"/>
  <c r="R3181" i="5"/>
  <c r="R3171" i="5"/>
  <c r="R3160" i="5"/>
  <c r="R3150" i="5"/>
  <c r="R3137" i="5"/>
  <c r="R3126" i="5"/>
  <c r="R3113" i="5"/>
  <c r="R3101" i="5"/>
  <c r="R3089" i="5"/>
  <c r="R3077" i="5"/>
  <c r="R3064" i="5"/>
  <c r="R3053" i="5"/>
  <c r="R3040" i="5"/>
  <c r="R3028" i="5"/>
  <c r="R3016" i="5"/>
  <c r="R3004" i="5"/>
  <c r="R2991" i="5"/>
  <c r="R2980" i="5"/>
  <c r="R2967" i="5"/>
  <c r="R2955" i="5"/>
  <c r="R2943" i="5"/>
  <c r="R2931" i="5"/>
  <c r="R2918" i="5"/>
  <c r="R2907" i="5"/>
  <c r="R2894" i="5"/>
  <c r="R2881" i="5"/>
  <c r="R2870" i="5"/>
  <c r="R2857" i="5"/>
  <c r="R2845" i="5"/>
  <c r="R2833" i="5"/>
  <c r="R2821" i="5"/>
  <c r="R2808" i="5"/>
  <c r="R2797" i="5"/>
  <c r="R2784" i="5"/>
  <c r="R2772" i="5"/>
  <c r="R2760" i="5"/>
  <c r="R2748" i="5"/>
  <c r="R2735" i="5"/>
  <c r="R2724" i="5"/>
  <c r="R2711" i="5"/>
  <c r="R2699" i="5"/>
  <c r="R2687" i="5"/>
  <c r="R2675" i="5"/>
  <c r="R2662" i="5"/>
  <c r="R2651" i="5"/>
  <c r="R2638" i="5"/>
  <c r="R2625" i="5"/>
  <c r="R2614" i="5"/>
  <c r="R2601" i="5"/>
  <c r="R2589" i="5"/>
  <c r="R2577" i="5"/>
  <c r="R2565" i="5"/>
  <c r="R2550" i="5"/>
  <c r="R2537" i="5"/>
  <c r="R2520" i="5"/>
  <c r="R2505" i="5"/>
  <c r="R2484" i="5"/>
  <c r="R2463" i="5"/>
  <c r="R2446" i="5"/>
  <c r="R2423" i="5"/>
  <c r="R2404" i="5"/>
  <c r="R2379" i="5"/>
  <c r="R2356" i="5"/>
  <c r="R2334" i="5"/>
  <c r="R2309" i="5"/>
  <c r="R2286" i="5"/>
  <c r="R2259" i="5"/>
  <c r="R2231" i="5"/>
  <c r="R2206" i="5"/>
  <c r="R2180" i="5"/>
  <c r="R2157" i="5"/>
  <c r="R2126" i="5"/>
  <c r="R2095" i="5"/>
  <c r="R2067" i="5"/>
  <c r="R2033" i="5"/>
  <c r="R2009" i="5"/>
  <c r="R1973" i="5"/>
  <c r="R1943" i="5"/>
  <c r="R1910" i="5"/>
  <c r="R1873" i="5"/>
  <c r="R1835" i="5"/>
  <c r="R1793" i="5"/>
  <c r="R1751" i="5"/>
  <c r="R1717" i="5"/>
  <c r="R1675" i="5"/>
  <c r="R1637" i="5"/>
  <c r="R1595" i="5"/>
  <c r="R1547" i="5"/>
  <c r="R1491" i="5"/>
  <c r="R1430" i="5"/>
  <c r="R1389" i="5"/>
  <c r="R1327" i="5"/>
  <c r="R1267" i="5"/>
  <c r="R1193" i="5"/>
  <c r="R1085" i="5"/>
  <c r="R988" i="5"/>
  <c r="R842" i="5"/>
  <c r="R626" i="5"/>
  <c r="R234" i="5"/>
  <c r="R1789" i="5"/>
  <c r="R1745" i="5"/>
  <c r="R1706" i="5"/>
  <c r="R1666" i="5"/>
  <c r="R1623" i="5"/>
  <c r="R1591" i="5"/>
  <c r="R1532" i="5"/>
  <c r="R1478" i="5"/>
  <c r="R1427" i="5"/>
  <c r="R1366" i="5"/>
  <c r="R1316" i="5"/>
  <c r="R1249" i="5"/>
  <c r="R1154" i="5"/>
  <c r="R1061" i="5"/>
  <c r="R948" i="5"/>
  <c r="R817" i="5"/>
  <c r="R549" i="5"/>
  <c r="R5" i="5"/>
  <c r="R13" i="5"/>
  <c r="R21" i="5"/>
  <c r="R29" i="5"/>
  <c r="R37" i="5"/>
  <c r="R45" i="5"/>
  <c r="R53" i="5"/>
  <c r="R61" i="5"/>
  <c r="R69" i="5"/>
  <c r="R77" i="5"/>
  <c r="R85" i="5"/>
  <c r="R93" i="5"/>
  <c r="R101" i="5"/>
  <c r="R109" i="5"/>
  <c r="R117" i="5"/>
  <c r="R125" i="5"/>
  <c r="R133" i="5"/>
  <c r="R141" i="5"/>
  <c r="R149" i="5"/>
  <c r="R157" i="5"/>
  <c r="R165" i="5"/>
  <c r="R173" i="5"/>
  <c r="R181" i="5"/>
  <c r="R189" i="5"/>
  <c r="R197" i="5"/>
  <c r="R205" i="5"/>
  <c r="R213" i="5"/>
  <c r="R221" i="5"/>
  <c r="R229" i="5"/>
  <c r="R237" i="5"/>
  <c r="R245" i="5"/>
  <c r="R253" i="5"/>
  <c r="R261" i="5"/>
  <c r="R269" i="5"/>
  <c r="R277" i="5"/>
  <c r="R285" i="5"/>
  <c r="R293" i="5"/>
  <c r="R301" i="5"/>
  <c r="R309" i="5"/>
  <c r="R317" i="5"/>
  <c r="R325" i="5"/>
  <c r="R333" i="5"/>
  <c r="R341" i="5"/>
  <c r="R349" i="5"/>
  <c r="R8" i="5"/>
  <c r="R16" i="5"/>
  <c r="R24" i="5"/>
  <c r="R32" i="5"/>
  <c r="R40" i="5"/>
  <c r="R48" i="5"/>
  <c r="R56" i="5"/>
  <c r="R64" i="5"/>
  <c r="R72" i="5"/>
  <c r="R80" i="5"/>
  <c r="R88" i="5"/>
  <c r="R96" i="5"/>
  <c r="R104" i="5"/>
  <c r="R112" i="5"/>
  <c r="R120" i="5"/>
  <c r="R128" i="5"/>
  <c r="R136" i="5"/>
  <c r="R144" i="5"/>
  <c r="R152" i="5"/>
  <c r="R160" i="5"/>
  <c r="R168" i="5"/>
  <c r="R176" i="5"/>
  <c r="R184" i="5"/>
  <c r="R192" i="5"/>
  <c r="R200" i="5"/>
  <c r="R208" i="5"/>
  <c r="R216" i="5"/>
  <c r="R224" i="5"/>
  <c r="R232" i="5"/>
  <c r="R240" i="5"/>
  <c r="R248" i="5"/>
  <c r="R256" i="5"/>
  <c r="R264" i="5"/>
  <c r="R272" i="5"/>
  <c r="R280" i="5"/>
  <c r="R288" i="5"/>
  <c r="R296" i="5"/>
  <c r="R304" i="5"/>
  <c r="R312" i="5"/>
  <c r="R320" i="5"/>
  <c r="R328" i="5"/>
  <c r="R336" i="5"/>
  <c r="R344" i="5"/>
  <c r="R352" i="5"/>
  <c r="R360" i="5"/>
  <c r="R368" i="5"/>
  <c r="R376" i="5"/>
  <c r="R384" i="5"/>
  <c r="R392" i="5"/>
  <c r="R400" i="5"/>
  <c r="R408" i="5"/>
  <c r="R416" i="5"/>
  <c r="R424" i="5"/>
  <c r="R432" i="5"/>
  <c r="R440" i="5"/>
  <c r="R448" i="5"/>
  <c r="R456" i="5"/>
  <c r="R464" i="5"/>
  <c r="R472" i="5"/>
  <c r="R480" i="5"/>
  <c r="R488" i="5"/>
  <c r="R496" i="5"/>
  <c r="R504" i="5"/>
  <c r="R512" i="5"/>
  <c r="R520" i="5"/>
  <c r="R528" i="5"/>
  <c r="R536" i="5"/>
  <c r="R544" i="5"/>
  <c r="R552" i="5"/>
  <c r="R560" i="5"/>
  <c r="R568" i="5"/>
  <c r="R576" i="5"/>
  <c r="R584" i="5"/>
  <c r="R592" i="5"/>
  <c r="R600" i="5"/>
  <c r="R608" i="5"/>
  <c r="R616" i="5"/>
  <c r="R624" i="5"/>
  <c r="R632" i="5"/>
  <c r="R640" i="5"/>
  <c r="R648" i="5"/>
  <c r="R656" i="5"/>
  <c r="R664" i="5"/>
  <c r="R672" i="5"/>
  <c r="R680" i="5"/>
  <c r="R11" i="5"/>
  <c r="R22" i="5"/>
  <c r="R33" i="5"/>
  <c r="R43" i="5"/>
  <c r="R54" i="5"/>
  <c r="R65" i="5"/>
  <c r="R75" i="5"/>
  <c r="R86" i="5"/>
  <c r="R97" i="5"/>
  <c r="R107" i="5"/>
  <c r="R118" i="5"/>
  <c r="R129" i="5"/>
  <c r="R139" i="5"/>
  <c r="R150" i="5"/>
  <c r="R161" i="5"/>
  <c r="R171" i="5"/>
  <c r="R182" i="5"/>
  <c r="R193" i="5"/>
  <c r="R203" i="5"/>
  <c r="R214" i="5"/>
  <c r="R225" i="5"/>
  <c r="R235" i="5"/>
  <c r="R246" i="5"/>
  <c r="R257" i="5"/>
  <c r="R267" i="5"/>
  <c r="R278" i="5"/>
  <c r="R289" i="5"/>
  <c r="R299" i="5"/>
  <c r="R310" i="5"/>
  <c r="R321" i="5"/>
  <c r="R331" i="5"/>
  <c r="R342" i="5"/>
  <c r="R353" i="5"/>
  <c r="R362" i="5"/>
  <c r="R371" i="5"/>
  <c r="R380" i="5"/>
  <c r="R389" i="5"/>
  <c r="R398" i="5"/>
  <c r="R407" i="5"/>
  <c r="R417" i="5"/>
  <c r="R426" i="5"/>
  <c r="R435" i="5"/>
  <c r="R444" i="5"/>
  <c r="R453" i="5"/>
  <c r="R462" i="5"/>
  <c r="R471" i="5"/>
  <c r="R481" i="5"/>
  <c r="R490" i="5"/>
  <c r="R499" i="5"/>
  <c r="R508" i="5"/>
  <c r="R517" i="5"/>
  <c r="R526" i="5"/>
  <c r="R535" i="5"/>
  <c r="R545" i="5"/>
  <c r="R554" i="5"/>
  <c r="R563" i="5"/>
  <c r="R572" i="5"/>
  <c r="R581" i="5"/>
  <c r="R590" i="5"/>
  <c r="R599" i="5"/>
  <c r="R609" i="5"/>
  <c r="R618" i="5"/>
  <c r="R627" i="5"/>
  <c r="R636" i="5"/>
  <c r="R12" i="5"/>
  <c r="R23" i="5"/>
  <c r="R34" i="5"/>
  <c r="R44" i="5"/>
  <c r="R55" i="5"/>
  <c r="R66" i="5"/>
  <c r="R76" i="5"/>
  <c r="R87" i="5"/>
  <c r="R98" i="5"/>
  <c r="R108" i="5"/>
  <c r="R119" i="5"/>
  <c r="R130" i="5"/>
  <c r="R140" i="5"/>
  <c r="R151" i="5"/>
  <c r="R162" i="5"/>
  <c r="R4" i="5"/>
  <c r="R15" i="5"/>
  <c r="R26" i="5"/>
  <c r="R36" i="5"/>
  <c r="R47" i="5"/>
  <c r="R58" i="5"/>
  <c r="R68" i="5"/>
  <c r="R79" i="5"/>
  <c r="R90" i="5"/>
  <c r="R100" i="5"/>
  <c r="R111" i="5"/>
  <c r="R122" i="5"/>
  <c r="R132" i="5"/>
  <c r="R143" i="5"/>
  <c r="R154" i="5"/>
  <c r="R164" i="5"/>
  <c r="R175" i="5"/>
  <c r="R186" i="5"/>
  <c r="R196" i="5"/>
  <c r="R207" i="5"/>
  <c r="R218" i="5"/>
  <c r="R228" i="5"/>
  <c r="R239" i="5"/>
  <c r="R250" i="5"/>
  <c r="R260" i="5"/>
  <c r="R271" i="5"/>
  <c r="R282" i="5"/>
  <c r="R292" i="5"/>
  <c r="R303" i="5"/>
  <c r="R314" i="5"/>
  <c r="R324" i="5"/>
  <c r="R335" i="5"/>
  <c r="R346" i="5"/>
  <c r="R356" i="5"/>
  <c r="R365" i="5"/>
  <c r="R374" i="5"/>
  <c r="R383" i="5"/>
  <c r="R393" i="5"/>
  <c r="R402" i="5"/>
  <c r="R411" i="5"/>
  <c r="R420" i="5"/>
  <c r="R429" i="5"/>
  <c r="R438" i="5"/>
  <c r="R447" i="5"/>
  <c r="R457" i="5"/>
  <c r="R466" i="5"/>
  <c r="R475" i="5"/>
  <c r="R484" i="5"/>
  <c r="R493" i="5"/>
  <c r="R502" i="5"/>
  <c r="R511" i="5"/>
  <c r="R521" i="5"/>
  <c r="R530" i="5"/>
  <c r="R539" i="5"/>
  <c r="R548" i="5"/>
  <c r="R557" i="5"/>
  <c r="R566" i="5"/>
  <c r="R575" i="5"/>
  <c r="R585" i="5"/>
  <c r="R594" i="5"/>
  <c r="R603" i="5"/>
  <c r="R612" i="5"/>
  <c r="R621" i="5"/>
  <c r="R630" i="5"/>
  <c r="R639" i="5"/>
  <c r="R649" i="5"/>
  <c r="R658" i="5"/>
  <c r="R667" i="5"/>
  <c r="R676" i="5"/>
  <c r="R685" i="5"/>
  <c r="R693" i="5"/>
  <c r="R701" i="5"/>
  <c r="R709" i="5"/>
  <c r="R717" i="5"/>
  <c r="R725" i="5"/>
  <c r="R733" i="5"/>
  <c r="R741" i="5"/>
  <c r="R749" i="5"/>
  <c r="R757" i="5"/>
  <c r="R765" i="5"/>
  <c r="R773" i="5"/>
  <c r="R781" i="5"/>
  <c r="R789" i="5"/>
  <c r="R797" i="5"/>
  <c r="R805" i="5"/>
  <c r="R19" i="5"/>
  <c r="R38" i="5"/>
  <c r="R52" i="5"/>
  <c r="R71" i="5"/>
  <c r="R89" i="5"/>
  <c r="R105" i="5"/>
  <c r="R123" i="5"/>
  <c r="R138" i="5"/>
  <c r="R156" i="5"/>
  <c r="R172" i="5"/>
  <c r="R187" i="5"/>
  <c r="R201" i="5"/>
  <c r="R215" i="5"/>
  <c r="R230" i="5"/>
  <c r="R243" i="5"/>
  <c r="R258" i="5"/>
  <c r="R273" i="5"/>
  <c r="R286" i="5"/>
  <c r="R300" i="5"/>
  <c r="R315" i="5"/>
  <c r="R329" i="5"/>
  <c r="R343" i="5"/>
  <c r="R357" i="5"/>
  <c r="R369" i="5"/>
  <c r="R381" i="5"/>
  <c r="R394" i="5"/>
  <c r="R405" i="5"/>
  <c r="R418" i="5"/>
  <c r="R430" i="5"/>
  <c r="R442" i="5"/>
  <c r="R454" i="5"/>
  <c r="R467" i="5"/>
  <c r="R478" i="5"/>
  <c r="R491" i="5"/>
  <c r="R503" i="5"/>
  <c r="R515" i="5"/>
  <c r="R527" i="5"/>
  <c r="R540" i="5"/>
  <c r="R551" i="5"/>
  <c r="R564" i="5"/>
  <c r="R577" i="5"/>
  <c r="R588" i="5"/>
  <c r="R601" i="5"/>
  <c r="R613" i="5"/>
  <c r="R625" i="5"/>
  <c r="R637" i="5"/>
  <c r="R647" i="5"/>
  <c r="R659" i="5"/>
  <c r="R669" i="5"/>
  <c r="R14" i="5"/>
  <c r="R30" i="5"/>
  <c r="R49" i="5"/>
  <c r="R63" i="5"/>
  <c r="R82" i="5"/>
  <c r="R99" i="5"/>
  <c r="R115" i="5"/>
  <c r="R134" i="5"/>
  <c r="R148" i="5"/>
  <c r="R167" i="5"/>
  <c r="R180" i="5"/>
  <c r="R195" i="5"/>
  <c r="R210" i="5"/>
  <c r="R223" i="5"/>
  <c r="R238" i="5"/>
  <c r="R252" i="5"/>
  <c r="R266" i="5"/>
  <c r="R281" i="5"/>
  <c r="R295" i="5"/>
  <c r="R308" i="5"/>
  <c r="R323" i="5"/>
  <c r="R338" i="5"/>
  <c r="R351" i="5"/>
  <c r="R364" i="5"/>
  <c r="R377" i="5"/>
  <c r="R388" i="5"/>
  <c r="R401" i="5"/>
  <c r="R413" i="5"/>
  <c r="R425" i="5"/>
  <c r="R437" i="5"/>
  <c r="R450" i="5"/>
  <c r="R461" i="5"/>
  <c r="R474" i="5"/>
  <c r="R486" i="5"/>
  <c r="R498" i="5"/>
  <c r="R510" i="5"/>
  <c r="R523" i="5"/>
  <c r="R534" i="5"/>
  <c r="R547" i="5"/>
  <c r="R559" i="5"/>
  <c r="R571" i="5"/>
  <c r="R583" i="5"/>
  <c r="R596" i="5"/>
  <c r="R607" i="5"/>
  <c r="R620" i="5"/>
  <c r="R633" i="5"/>
  <c r="R644" i="5"/>
  <c r="R654" i="5"/>
  <c r="R665" i="5"/>
  <c r="R675" i="5"/>
  <c r="R686" i="5"/>
  <c r="R695" i="5"/>
  <c r="R704" i="5"/>
  <c r="R713" i="5"/>
  <c r="R722" i="5"/>
  <c r="R731" i="5"/>
  <c r="R740" i="5"/>
  <c r="R750" i="5"/>
  <c r="R759" i="5"/>
  <c r="R768" i="5"/>
  <c r="R777" i="5"/>
  <c r="R786" i="5"/>
  <c r="R795" i="5"/>
  <c r="R804" i="5"/>
  <c r="R813" i="5"/>
  <c r="R821" i="5"/>
  <c r="R829" i="5"/>
  <c r="R837" i="5"/>
  <c r="R845" i="5"/>
  <c r="R853" i="5"/>
  <c r="R861" i="5"/>
  <c r="R869" i="5"/>
  <c r="R877" i="5"/>
  <c r="R885" i="5"/>
  <c r="R893" i="5"/>
  <c r="R901" i="5"/>
  <c r="R909" i="5"/>
  <c r="R917" i="5"/>
  <c r="R925" i="5"/>
  <c r="R933" i="5"/>
  <c r="R941" i="5"/>
  <c r="R949" i="5"/>
  <c r="R957" i="5"/>
  <c r="R965" i="5"/>
  <c r="R973" i="5"/>
  <c r="R25" i="5"/>
  <c r="R46" i="5"/>
  <c r="R70" i="5"/>
  <c r="R92" i="5"/>
  <c r="R114" i="5"/>
  <c r="R137" i="5"/>
  <c r="R159" i="5"/>
  <c r="R179" i="5"/>
  <c r="R199" i="5"/>
  <c r="R219" i="5"/>
  <c r="R236" i="5"/>
  <c r="R255" i="5"/>
  <c r="R275" i="5"/>
  <c r="R294" i="5"/>
  <c r="R313" i="5"/>
  <c r="R332" i="5"/>
  <c r="R350" i="5"/>
  <c r="R367" i="5"/>
  <c r="R385" i="5"/>
  <c r="R399" i="5"/>
  <c r="R415" i="5"/>
  <c r="R433" i="5"/>
  <c r="R449" i="5"/>
  <c r="R465" i="5"/>
  <c r="R482" i="5"/>
  <c r="R497" i="5"/>
  <c r="R514" i="5"/>
  <c r="R531" i="5"/>
  <c r="R546" i="5"/>
  <c r="R562" i="5"/>
  <c r="R579" i="5"/>
  <c r="R595" i="5"/>
  <c r="R611" i="5"/>
  <c r="R628" i="5"/>
  <c r="R643" i="5"/>
  <c r="R657" i="5"/>
  <c r="R671" i="5"/>
  <c r="R683" i="5"/>
  <c r="R694" i="5"/>
  <c r="R705" i="5"/>
  <c r="R715" i="5"/>
  <c r="R726" i="5"/>
  <c r="R736" i="5"/>
  <c r="R746" i="5"/>
  <c r="R756" i="5"/>
  <c r="R767" i="5"/>
  <c r="R778" i="5"/>
  <c r="R788" i="5"/>
  <c r="R799" i="5"/>
  <c r="R809" i="5"/>
  <c r="R818" i="5"/>
  <c r="R827" i="5"/>
  <c r="R836" i="5"/>
  <c r="R846" i="5"/>
  <c r="R855" i="5"/>
  <c r="R864" i="5"/>
  <c r="R873" i="5"/>
  <c r="R882" i="5"/>
  <c r="R891" i="5"/>
  <c r="R900" i="5"/>
  <c r="R910" i="5"/>
  <c r="R919" i="5"/>
  <c r="R928" i="5"/>
  <c r="R937" i="5"/>
  <c r="R946" i="5"/>
  <c r="R955" i="5"/>
  <c r="R964" i="5"/>
  <c r="R974" i="5"/>
  <c r="R982" i="5"/>
  <c r="R990" i="5"/>
  <c r="R998" i="5"/>
  <c r="R1006" i="5"/>
  <c r="R1014" i="5"/>
  <c r="R1022" i="5"/>
  <c r="R1030" i="5"/>
  <c r="R1038" i="5"/>
  <c r="R1046" i="5"/>
  <c r="R1054" i="5"/>
  <c r="R1062" i="5"/>
  <c r="R1070" i="5"/>
  <c r="R1078" i="5"/>
  <c r="R1086" i="5"/>
  <c r="R1094" i="5"/>
  <c r="R1102" i="5"/>
  <c r="R1110" i="5"/>
  <c r="R7" i="5"/>
  <c r="R28" i="5"/>
  <c r="R51" i="5"/>
  <c r="R74" i="5"/>
  <c r="R95" i="5"/>
  <c r="R121" i="5"/>
  <c r="R145" i="5"/>
  <c r="R166" i="5"/>
  <c r="R185" i="5"/>
  <c r="R204" i="5"/>
  <c r="R222" i="5"/>
  <c r="R242" i="5"/>
  <c r="R262" i="5"/>
  <c r="R279" i="5"/>
  <c r="R298" i="5"/>
  <c r="R318" i="5"/>
  <c r="R337" i="5"/>
  <c r="R355" i="5"/>
  <c r="R372" i="5"/>
  <c r="R387" i="5"/>
  <c r="R404" i="5"/>
  <c r="R9" i="5"/>
  <c r="R31" i="5"/>
  <c r="R57" i="5"/>
  <c r="R78" i="5"/>
  <c r="R102" i="5"/>
  <c r="R124" i="5"/>
  <c r="R146" i="5"/>
  <c r="R169" i="5"/>
  <c r="R188" i="5"/>
  <c r="R206" i="5"/>
  <c r="R226" i="5"/>
  <c r="R244" i="5"/>
  <c r="R263" i="5"/>
  <c r="R283" i="5"/>
  <c r="R302" i="5"/>
  <c r="R319" i="5"/>
  <c r="R339" i="5"/>
  <c r="R358" i="5"/>
  <c r="R373" i="5"/>
  <c r="R390" i="5"/>
  <c r="R406" i="5"/>
  <c r="R422" i="5"/>
  <c r="R439" i="5"/>
  <c r="R455" i="5"/>
  <c r="R470" i="5"/>
  <c r="R487" i="5"/>
  <c r="R505" i="5"/>
  <c r="R519" i="5"/>
  <c r="R537" i="5"/>
  <c r="R553" i="5"/>
  <c r="R569" i="5"/>
  <c r="R586" i="5"/>
  <c r="R602" i="5"/>
  <c r="R617" i="5"/>
  <c r="R634" i="5"/>
  <c r="R650" i="5"/>
  <c r="R662" i="5"/>
  <c r="R677" i="5"/>
  <c r="R688" i="5"/>
  <c r="R698" i="5"/>
  <c r="R708" i="5"/>
  <c r="R719" i="5"/>
  <c r="R729" i="5"/>
  <c r="R739" i="5"/>
  <c r="R751" i="5"/>
  <c r="R761" i="5"/>
  <c r="R771" i="5"/>
  <c r="R782" i="5"/>
  <c r="R792" i="5"/>
  <c r="R802" i="5"/>
  <c r="R812" i="5"/>
  <c r="R822" i="5"/>
  <c r="R831" i="5"/>
  <c r="R840" i="5"/>
  <c r="R849" i="5"/>
  <c r="R858" i="5"/>
  <c r="R867" i="5"/>
  <c r="R876" i="5"/>
  <c r="R886" i="5"/>
  <c r="R895" i="5"/>
  <c r="R904" i="5"/>
  <c r="R39" i="5"/>
  <c r="R73" i="5"/>
  <c r="R110" i="5"/>
  <c r="R147" i="5"/>
  <c r="R178" i="5"/>
  <c r="R211" i="5"/>
  <c r="R241" i="5"/>
  <c r="R270" i="5"/>
  <c r="R305" i="5"/>
  <c r="R330" i="5"/>
  <c r="R361" i="5"/>
  <c r="R386" i="5"/>
  <c r="R412" i="5"/>
  <c r="R434" i="5"/>
  <c r="R458" i="5"/>
  <c r="R477" i="5"/>
  <c r="R500" i="5"/>
  <c r="R522" i="5"/>
  <c r="R542" i="5"/>
  <c r="R565" i="5"/>
  <c r="R587" i="5"/>
  <c r="R606" i="5"/>
  <c r="R629" i="5"/>
  <c r="R651" i="5"/>
  <c r="R668" i="5"/>
  <c r="R684" i="5"/>
  <c r="R699" i="5"/>
  <c r="R712" i="5"/>
  <c r="R727" i="5"/>
  <c r="R742" i="5"/>
  <c r="R754" i="5"/>
  <c r="R769" i="5"/>
  <c r="R783" i="5"/>
  <c r="R796" i="5"/>
  <c r="R810" i="5"/>
  <c r="R823" i="5"/>
  <c r="R834" i="5"/>
  <c r="R847" i="5"/>
  <c r="R859" i="5"/>
  <c r="R871" i="5"/>
  <c r="R883" i="5"/>
  <c r="R896" i="5"/>
  <c r="R907" i="5"/>
  <c r="R918" i="5"/>
  <c r="R929" i="5"/>
  <c r="R939" i="5"/>
  <c r="R950" i="5"/>
  <c r="R960" i="5"/>
  <c r="R970" i="5"/>
  <c r="R980" i="5"/>
  <c r="R989" i="5"/>
  <c r="R999" i="5"/>
  <c r="R1008" i="5"/>
  <c r="R1017" i="5"/>
  <c r="R1026" i="5"/>
  <c r="R1035" i="5"/>
  <c r="R1044" i="5"/>
  <c r="R1053" i="5"/>
  <c r="R1063" i="5"/>
  <c r="R1072" i="5"/>
  <c r="R1081" i="5"/>
  <c r="R1090" i="5"/>
  <c r="R1099" i="5"/>
  <c r="R1108" i="5"/>
  <c r="R1117" i="5"/>
  <c r="R1125" i="5"/>
  <c r="R1133" i="5"/>
  <c r="R1141" i="5"/>
  <c r="R1149" i="5"/>
  <c r="R1157" i="5"/>
  <c r="R1165" i="5"/>
  <c r="R1173" i="5"/>
  <c r="R1181" i="5"/>
  <c r="R1189" i="5"/>
  <c r="R1197" i="5"/>
  <c r="R1205" i="5"/>
  <c r="R1213" i="5"/>
  <c r="R1221" i="5"/>
  <c r="R1229" i="5"/>
  <c r="R1237" i="5"/>
  <c r="R1245" i="5"/>
  <c r="R1253" i="5"/>
  <c r="R1261" i="5"/>
  <c r="R1269" i="5"/>
  <c r="R1277" i="5"/>
  <c r="R1285" i="5"/>
  <c r="R6" i="5"/>
  <c r="R41" i="5"/>
  <c r="R81" i="5"/>
  <c r="R113" i="5"/>
  <c r="R153" i="5"/>
  <c r="R183" i="5"/>
  <c r="R212" i="5"/>
  <c r="R247" i="5"/>
  <c r="R274" i="5"/>
  <c r="R306" i="5"/>
  <c r="R334" i="5"/>
  <c r="R363" i="5"/>
  <c r="R391" i="5"/>
  <c r="R414" i="5"/>
  <c r="R436" i="5"/>
  <c r="R459" i="5"/>
  <c r="R479" i="5"/>
  <c r="R501" i="5"/>
  <c r="R524" i="5"/>
  <c r="R543" i="5"/>
  <c r="R567" i="5"/>
  <c r="R589" i="5"/>
  <c r="R610" i="5"/>
  <c r="R631" i="5"/>
  <c r="R652" i="5"/>
  <c r="R670" i="5"/>
  <c r="R687" i="5"/>
  <c r="R700" i="5"/>
  <c r="R714" i="5"/>
  <c r="R728" i="5"/>
  <c r="R743" i="5"/>
  <c r="R755" i="5"/>
  <c r="R770" i="5"/>
  <c r="R784" i="5"/>
  <c r="R798" i="5"/>
  <c r="R811" i="5"/>
  <c r="R824" i="5"/>
  <c r="R835" i="5"/>
  <c r="R848" i="5"/>
  <c r="R860" i="5"/>
  <c r="R872" i="5"/>
  <c r="R884" i="5"/>
  <c r="R897" i="5"/>
  <c r="R908" i="5"/>
  <c r="R920" i="5"/>
  <c r="R930" i="5"/>
  <c r="R940" i="5"/>
  <c r="R951" i="5"/>
  <c r="R961" i="5"/>
  <c r="R971" i="5"/>
  <c r="R981" i="5"/>
  <c r="R991" i="5"/>
  <c r="R1000" i="5"/>
  <c r="R1009" i="5"/>
  <c r="R1018" i="5"/>
  <c r="R1027" i="5"/>
  <c r="R1036" i="5"/>
  <c r="R1045" i="5"/>
  <c r="R1055" i="5"/>
  <c r="R1064" i="5"/>
  <c r="R1073" i="5"/>
  <c r="R1082" i="5"/>
  <c r="R1091" i="5"/>
  <c r="R1100" i="5"/>
  <c r="R1109" i="5"/>
  <c r="R1118" i="5"/>
  <c r="R1126" i="5"/>
  <c r="R1134" i="5"/>
  <c r="R1142" i="5"/>
  <c r="R1150" i="5"/>
  <c r="R1158" i="5"/>
  <c r="R1166" i="5"/>
  <c r="R1174" i="5"/>
  <c r="R1182" i="5"/>
  <c r="R1190" i="5"/>
  <c r="R1198" i="5"/>
  <c r="R1206" i="5"/>
  <c r="R17" i="5"/>
  <c r="R50" i="5"/>
  <c r="R84" i="5"/>
  <c r="R126" i="5"/>
  <c r="R158" i="5"/>
  <c r="R191" i="5"/>
  <c r="R220" i="5"/>
  <c r="R251" i="5"/>
  <c r="R284" i="5"/>
  <c r="R311" i="5"/>
  <c r="R345" i="5"/>
  <c r="R370" i="5"/>
  <c r="R396" i="5"/>
  <c r="R421" i="5"/>
  <c r="R443" i="5"/>
  <c r="R463" i="5"/>
  <c r="R485" i="5"/>
  <c r="R507" i="5"/>
  <c r="R529" i="5"/>
  <c r="R550" i="5"/>
  <c r="R573" i="5"/>
  <c r="R593" i="5"/>
  <c r="R615" i="5"/>
  <c r="R638" i="5"/>
  <c r="R655" i="5"/>
  <c r="R674" i="5"/>
  <c r="R690" i="5"/>
  <c r="R703" i="5"/>
  <c r="R718" i="5"/>
  <c r="R732" i="5"/>
  <c r="R745" i="5"/>
  <c r="R760" i="5"/>
  <c r="R774" i="5"/>
  <c r="R787" i="5"/>
  <c r="R801" i="5"/>
  <c r="R815" i="5"/>
  <c r="R826" i="5"/>
  <c r="R839" i="5"/>
  <c r="R851" i="5"/>
  <c r="R863" i="5"/>
  <c r="R875" i="5"/>
  <c r="R888" i="5"/>
  <c r="R899" i="5"/>
  <c r="R912" i="5"/>
  <c r="R922" i="5"/>
  <c r="R932" i="5"/>
  <c r="R943" i="5"/>
  <c r="R953" i="5"/>
  <c r="R963" i="5"/>
  <c r="R975" i="5"/>
  <c r="R984" i="5"/>
  <c r="R993" i="5"/>
  <c r="R1002" i="5"/>
  <c r="R1011" i="5"/>
  <c r="R1020" i="5"/>
  <c r="R1029" i="5"/>
  <c r="R1039" i="5"/>
  <c r="R1048" i="5"/>
  <c r="R1057" i="5"/>
  <c r="R1066" i="5"/>
  <c r="R1075" i="5"/>
  <c r="R1084" i="5"/>
  <c r="R1093" i="5"/>
  <c r="R1103" i="5"/>
  <c r="R1112" i="5"/>
  <c r="R1120" i="5"/>
  <c r="R1128" i="5"/>
  <c r="R1136" i="5"/>
  <c r="R1144" i="5"/>
  <c r="R1152" i="5"/>
  <c r="R1160" i="5"/>
  <c r="R1168" i="5"/>
  <c r="R1176" i="5"/>
  <c r="R1184" i="5"/>
  <c r="R1192" i="5"/>
  <c r="R1200" i="5"/>
  <c r="R1208" i="5"/>
  <c r="R1216" i="5"/>
  <c r="R1224" i="5"/>
  <c r="R1232" i="5"/>
  <c r="R1240" i="5"/>
  <c r="R1248" i="5"/>
  <c r="R1256" i="5"/>
  <c r="R1264" i="5"/>
  <c r="R1272" i="5"/>
  <c r="R1280" i="5"/>
  <c r="R1288" i="5"/>
  <c r="R1296" i="5"/>
  <c r="R1304" i="5"/>
  <c r="R1312" i="5"/>
  <c r="R1320" i="5"/>
  <c r="R1328" i="5"/>
  <c r="R1336" i="5"/>
  <c r="R1344" i="5"/>
  <c r="R1352" i="5"/>
  <c r="R1360" i="5"/>
  <c r="R1368" i="5"/>
  <c r="R1376" i="5"/>
  <c r="R1384" i="5"/>
  <c r="R1392" i="5"/>
  <c r="R1400" i="5"/>
  <c r="R1408" i="5"/>
  <c r="R1416" i="5"/>
  <c r="R1424" i="5"/>
  <c r="R1432" i="5"/>
  <c r="R1440" i="5"/>
  <c r="R1448" i="5"/>
  <c r="R1456" i="5"/>
  <c r="R1464" i="5"/>
  <c r="R1472" i="5"/>
  <c r="R1480" i="5"/>
  <c r="R1488" i="5"/>
  <c r="R1496" i="5"/>
  <c r="R1504" i="5"/>
  <c r="R1512" i="5"/>
  <c r="R1520" i="5"/>
  <c r="R1528" i="5"/>
  <c r="R1536" i="5"/>
  <c r="R1544" i="5"/>
  <c r="R1552" i="5"/>
  <c r="R1560" i="5"/>
  <c r="R1568" i="5"/>
  <c r="R1576" i="5"/>
  <c r="R1584" i="5"/>
  <c r="R1592" i="5"/>
  <c r="R1600" i="5"/>
  <c r="R1608" i="5"/>
  <c r="R1616" i="5"/>
  <c r="R1624" i="5"/>
  <c r="R1632" i="5"/>
  <c r="R1640" i="5"/>
  <c r="R1648" i="5"/>
  <c r="R1656" i="5"/>
  <c r="R1664" i="5"/>
  <c r="R1672" i="5"/>
  <c r="R1680" i="5"/>
  <c r="R1688" i="5"/>
  <c r="R1696" i="5"/>
  <c r="R1704" i="5"/>
  <c r="R1712" i="5"/>
  <c r="R1720" i="5"/>
  <c r="R1728" i="5"/>
  <c r="R1736" i="5"/>
  <c r="R1744" i="5"/>
  <c r="R1752" i="5"/>
  <c r="R1760" i="5"/>
  <c r="R1768" i="5"/>
  <c r="R1776" i="5"/>
  <c r="R1784" i="5"/>
  <c r="R1792" i="5"/>
  <c r="R1800" i="5"/>
  <c r="R1808" i="5"/>
  <c r="R1816" i="5"/>
  <c r="R1824" i="5"/>
  <c r="R1832" i="5"/>
  <c r="R1840" i="5"/>
  <c r="R1848" i="5"/>
  <c r="R1856" i="5"/>
  <c r="R1864" i="5"/>
  <c r="R1872" i="5"/>
  <c r="R1880" i="5"/>
  <c r="R1888" i="5"/>
  <c r="R1896" i="5"/>
  <c r="R1904" i="5"/>
  <c r="R1912" i="5"/>
  <c r="R1920" i="5"/>
  <c r="R1928" i="5"/>
  <c r="R1936" i="5"/>
  <c r="R1944" i="5"/>
  <c r="R1952" i="5"/>
  <c r="R10" i="5"/>
  <c r="R62" i="5"/>
  <c r="R127" i="5"/>
  <c r="R177" i="5"/>
  <c r="R231" i="5"/>
  <c r="R276" i="5"/>
  <c r="R326" i="5"/>
  <c r="R375" i="5"/>
  <c r="R410" i="5"/>
  <c r="R446" i="5"/>
  <c r="R483" i="5"/>
  <c r="R516" i="5"/>
  <c r="R555" i="5"/>
  <c r="R582" i="5"/>
  <c r="R622" i="5"/>
  <c r="R653" i="5"/>
  <c r="R681" i="5"/>
  <c r="R706" i="5"/>
  <c r="R724" i="5"/>
  <c r="R748" i="5"/>
  <c r="R772" i="5"/>
  <c r="R793" i="5"/>
  <c r="R816" i="5"/>
  <c r="R833" i="5"/>
  <c r="R854" i="5"/>
  <c r="R874" i="5"/>
  <c r="R892" i="5"/>
  <c r="R913" i="5"/>
  <c r="R927" i="5"/>
  <c r="R945" i="5"/>
  <c r="R962" i="5"/>
  <c r="R978" i="5"/>
  <c r="R994" i="5"/>
  <c r="R1007" i="5"/>
  <c r="R1023" i="5"/>
  <c r="R1037" i="5"/>
  <c r="R1051" i="5"/>
  <c r="R1067" i="5"/>
  <c r="R1080" i="5"/>
  <c r="R1096" i="5"/>
  <c r="R1111" i="5"/>
  <c r="R1123" i="5"/>
  <c r="R1137" i="5"/>
  <c r="R1148" i="5"/>
  <c r="R1162" i="5"/>
  <c r="R1175" i="5"/>
  <c r="R1187" i="5"/>
  <c r="R1201" i="5"/>
  <c r="R1212" i="5"/>
  <c r="R1223" i="5"/>
  <c r="R1234" i="5"/>
  <c r="R1244" i="5"/>
  <c r="R1255" i="5"/>
  <c r="R1266" i="5"/>
  <c r="R1276" i="5"/>
  <c r="R1287" i="5"/>
  <c r="R1297" i="5"/>
  <c r="R1306" i="5"/>
  <c r="R1315" i="5"/>
  <c r="R1324" i="5"/>
  <c r="R1333" i="5"/>
  <c r="R1342" i="5"/>
  <c r="R1351" i="5"/>
  <c r="R1361" i="5"/>
  <c r="R1370" i="5"/>
  <c r="R1379" i="5"/>
  <c r="R1388" i="5"/>
  <c r="R1397" i="5"/>
  <c r="R1406" i="5"/>
  <c r="R1415" i="5"/>
  <c r="R1425" i="5"/>
  <c r="R1434" i="5"/>
  <c r="R1443" i="5"/>
  <c r="R1452" i="5"/>
  <c r="R1461" i="5"/>
  <c r="R1470" i="5"/>
  <c r="R1479" i="5"/>
  <c r="R1489" i="5"/>
  <c r="R1498" i="5"/>
  <c r="R1507" i="5"/>
  <c r="R1516" i="5"/>
  <c r="R1525" i="5"/>
  <c r="R1534" i="5"/>
  <c r="R1543" i="5"/>
  <c r="R1553" i="5"/>
  <c r="R18" i="5"/>
  <c r="R67" i="5"/>
  <c r="R131" i="5"/>
  <c r="R190" i="5"/>
  <c r="R233" i="5"/>
  <c r="R287" i="5"/>
  <c r="R327" i="5"/>
  <c r="R378" i="5"/>
  <c r="R419" i="5"/>
  <c r="R451" i="5"/>
  <c r="R489" i="5"/>
  <c r="R518" i="5"/>
  <c r="R556" i="5"/>
  <c r="R591" i="5"/>
  <c r="R623" i="5"/>
  <c r="R660" i="5"/>
  <c r="R682" i="5"/>
  <c r="R35" i="5"/>
  <c r="R94" i="5"/>
  <c r="R155" i="5"/>
  <c r="R202" i="5"/>
  <c r="R254" i="5"/>
  <c r="R297" i="5"/>
  <c r="R348" i="5"/>
  <c r="R395" i="5"/>
  <c r="R428" i="5"/>
  <c r="R468" i="5"/>
  <c r="R495" i="5"/>
  <c r="R533" i="5"/>
  <c r="R570" i="5"/>
  <c r="R604" i="5"/>
  <c r="R641" i="5"/>
  <c r="R666" i="5"/>
  <c r="R692" i="5"/>
  <c r="R716" i="5"/>
  <c r="R737" i="5"/>
  <c r="R762" i="5"/>
  <c r="R780" i="5"/>
  <c r="R806" i="5"/>
  <c r="R825" i="5"/>
  <c r="R843" i="5"/>
  <c r="R865" i="5"/>
  <c r="R881" i="5"/>
  <c r="R903" i="5"/>
  <c r="R921" i="5"/>
  <c r="R936" i="5"/>
  <c r="R954" i="5"/>
  <c r="R969" i="5"/>
  <c r="R986" i="5"/>
  <c r="R1001" i="5"/>
  <c r="R1015" i="5"/>
  <c r="R1031" i="5"/>
  <c r="R1043" i="5"/>
  <c r="R1059" i="5"/>
  <c r="R1074" i="5"/>
  <c r="R1088" i="5"/>
  <c r="R1104" i="5"/>
  <c r="R1116" i="5"/>
  <c r="R1130" i="5"/>
  <c r="R1143" i="5"/>
  <c r="R1155" i="5"/>
  <c r="R1169" i="5"/>
  <c r="R1180" i="5"/>
  <c r="R1194" i="5"/>
  <c r="R1207" i="5"/>
  <c r="R1218" i="5"/>
  <c r="R1228" i="5"/>
  <c r="R1239" i="5"/>
  <c r="R1250" i="5"/>
  <c r="R1260" i="5"/>
  <c r="R1271" i="5"/>
  <c r="R1282" i="5"/>
  <c r="R1292" i="5"/>
  <c r="R1301" i="5"/>
  <c r="R1310" i="5"/>
  <c r="R1319" i="5"/>
  <c r="R1329" i="5"/>
  <c r="R1338" i="5"/>
  <c r="R1347" i="5"/>
  <c r="R1356" i="5"/>
  <c r="R1365" i="5"/>
  <c r="R1374" i="5"/>
  <c r="R1383" i="5"/>
  <c r="R1393" i="5"/>
  <c r="R1402" i="5"/>
  <c r="R1411" i="5"/>
  <c r="R1420" i="5"/>
  <c r="R1429" i="5"/>
  <c r="R1438" i="5"/>
  <c r="R1447" i="5"/>
  <c r="R1457" i="5"/>
  <c r="R1466" i="5"/>
  <c r="R1475" i="5"/>
  <c r="R1484" i="5"/>
  <c r="R1493" i="5"/>
  <c r="R1502" i="5"/>
  <c r="R1511" i="5"/>
  <c r="R1521" i="5"/>
  <c r="R1530" i="5"/>
  <c r="R1539" i="5"/>
  <c r="R1548" i="5"/>
  <c r="R1557" i="5"/>
  <c r="R1566" i="5"/>
  <c r="R1575" i="5"/>
  <c r="R1585" i="5"/>
  <c r="R1594" i="5"/>
  <c r="R1603" i="5"/>
  <c r="R1612" i="5"/>
  <c r="R1621" i="5"/>
  <c r="R1630" i="5"/>
  <c r="R1639" i="5"/>
  <c r="R1649" i="5"/>
  <c r="R1658" i="5"/>
  <c r="R1667" i="5"/>
  <c r="R1676" i="5"/>
  <c r="R1685" i="5"/>
  <c r="R1694" i="5"/>
  <c r="R1703" i="5"/>
  <c r="R1713" i="5"/>
  <c r="R1722" i="5"/>
  <c r="R1731" i="5"/>
  <c r="R1740" i="5"/>
  <c r="R1749" i="5"/>
  <c r="R1758" i="5"/>
  <c r="R1767" i="5"/>
  <c r="R1777" i="5"/>
  <c r="R1786" i="5"/>
  <c r="R1795" i="5"/>
  <c r="R1804" i="5"/>
  <c r="R1813" i="5"/>
  <c r="R1822" i="5"/>
  <c r="R1831" i="5"/>
  <c r="R1841" i="5"/>
  <c r="R1850" i="5"/>
  <c r="R1859" i="5"/>
  <c r="R1868" i="5"/>
  <c r="R103" i="5"/>
  <c r="R194" i="5"/>
  <c r="R265" i="5"/>
  <c r="R347" i="5"/>
  <c r="R409" i="5"/>
  <c r="R469" i="5"/>
  <c r="R525" i="5"/>
  <c r="R578" i="5"/>
  <c r="R635" i="5"/>
  <c r="R679" i="5"/>
  <c r="R711" i="5"/>
  <c r="R744" i="5"/>
  <c r="R775" i="5"/>
  <c r="R803" i="5"/>
  <c r="R830" i="5"/>
  <c r="R856" i="5"/>
  <c r="R880" i="5"/>
  <c r="R906" i="5"/>
  <c r="R931" i="5"/>
  <c r="R952" i="5"/>
  <c r="R976" i="5"/>
  <c r="R995" i="5"/>
  <c r="R1013" i="5"/>
  <c r="R1033" i="5"/>
  <c r="R1052" i="5"/>
  <c r="R1071" i="5"/>
  <c r="R1092" i="5"/>
  <c r="R1113" i="5"/>
  <c r="R1129" i="5"/>
  <c r="R1146" i="5"/>
  <c r="R1163" i="5"/>
  <c r="R1179" i="5"/>
  <c r="R1196" i="5"/>
  <c r="R1214" i="5"/>
  <c r="R1227" i="5"/>
  <c r="R1242" i="5"/>
  <c r="R1257" i="5"/>
  <c r="R1270" i="5"/>
  <c r="R1284" i="5"/>
  <c r="R1298" i="5"/>
  <c r="R1309" i="5"/>
  <c r="R1322" i="5"/>
  <c r="R1334" i="5"/>
  <c r="R1346" i="5"/>
  <c r="R1358" i="5"/>
  <c r="R1371" i="5"/>
  <c r="R1382" i="5"/>
  <c r="R1395" i="5"/>
  <c r="R1407" i="5"/>
  <c r="R1419" i="5"/>
  <c r="R1431" i="5"/>
  <c r="R1444" i="5"/>
  <c r="R1455" i="5"/>
  <c r="R1468" i="5"/>
  <c r="R1481" i="5"/>
  <c r="R1492" i="5"/>
  <c r="R1505" i="5"/>
  <c r="R1517" i="5"/>
  <c r="R1529" i="5"/>
  <c r="R1541" i="5"/>
  <c r="R1554" i="5"/>
  <c r="R1564" i="5"/>
  <c r="R1574" i="5"/>
  <c r="R1586" i="5"/>
  <c r="R20" i="5"/>
  <c r="R106" i="5"/>
  <c r="R198" i="5"/>
  <c r="R268" i="5"/>
  <c r="R354" i="5"/>
  <c r="R423" i="5"/>
  <c r="R473" i="5"/>
  <c r="R532" i="5"/>
  <c r="R580" i="5"/>
  <c r="R642" i="5"/>
  <c r="R689" i="5"/>
  <c r="R720" i="5"/>
  <c r="R747" i="5"/>
  <c r="R776" i="5"/>
  <c r="R807" i="5"/>
  <c r="R832" i="5"/>
  <c r="R857" i="5"/>
  <c r="R887" i="5"/>
  <c r="R911" i="5"/>
  <c r="R934" i="5"/>
  <c r="R956" i="5"/>
  <c r="R977" i="5"/>
  <c r="R996" i="5"/>
  <c r="R1016" i="5"/>
  <c r="R1034" i="5"/>
  <c r="R1056" i="5"/>
  <c r="R1076" i="5"/>
  <c r="R1095" i="5"/>
  <c r="R1114" i="5"/>
  <c r="R1131" i="5"/>
  <c r="R1147" i="5"/>
  <c r="R1164" i="5"/>
  <c r="R1183" i="5"/>
  <c r="R1199" i="5"/>
  <c r="R1215" i="5"/>
  <c r="R1230" i="5"/>
  <c r="R1243" i="5"/>
  <c r="R1258" i="5"/>
  <c r="R1273" i="5"/>
  <c r="R1286" i="5"/>
  <c r="R1299" i="5"/>
  <c r="R1311" i="5"/>
  <c r="R1323" i="5"/>
  <c r="R1335" i="5"/>
  <c r="R1348" i="5"/>
  <c r="R1359" i="5"/>
  <c r="R1372" i="5"/>
  <c r="R1385" i="5"/>
  <c r="R1396" i="5"/>
  <c r="R1409" i="5"/>
  <c r="R1421" i="5"/>
  <c r="R1433" i="5"/>
  <c r="R1445" i="5"/>
  <c r="R1458" i="5"/>
  <c r="R1469" i="5"/>
  <c r="R1482" i="5"/>
  <c r="R1494" i="5"/>
  <c r="R1506" i="5"/>
  <c r="R1518" i="5"/>
  <c r="R1531" i="5"/>
  <c r="R1542" i="5"/>
  <c r="R1555" i="5"/>
  <c r="R1565" i="5"/>
  <c r="R1577" i="5"/>
  <c r="R1587" i="5"/>
  <c r="R1597" i="5"/>
  <c r="R1607" i="5"/>
  <c r="R1618" i="5"/>
  <c r="R1628" i="5"/>
  <c r="R1638" i="5"/>
  <c r="R1650" i="5"/>
  <c r="R1660" i="5"/>
  <c r="R1670" i="5"/>
  <c r="R1681" i="5"/>
  <c r="R1691" i="5"/>
  <c r="R1701" i="5"/>
  <c r="R1711" i="5"/>
  <c r="R1723" i="5"/>
  <c r="R1733" i="5"/>
  <c r="R1743" i="5"/>
  <c r="R1754" i="5"/>
  <c r="R1764" i="5"/>
  <c r="R1774" i="5"/>
  <c r="R1785" i="5"/>
  <c r="R1796" i="5"/>
  <c r="R1806" i="5"/>
  <c r="R1817" i="5"/>
  <c r="R1827" i="5"/>
  <c r="R1837" i="5"/>
  <c r="R1847" i="5"/>
  <c r="R1858" i="5"/>
  <c r="R1869" i="5"/>
  <c r="R1878" i="5"/>
  <c r="R1887" i="5"/>
  <c r="R1897" i="5"/>
  <c r="R1906" i="5"/>
  <c r="R1915" i="5"/>
  <c r="R1924" i="5"/>
  <c r="R1933" i="5"/>
  <c r="R1942" i="5"/>
  <c r="R1951" i="5"/>
  <c r="R1960" i="5"/>
  <c r="R1968" i="5"/>
  <c r="R1976" i="5"/>
  <c r="R1984" i="5"/>
  <c r="R1992" i="5"/>
  <c r="R2000" i="5"/>
  <c r="R2008" i="5"/>
  <c r="R2016" i="5"/>
  <c r="R2024" i="5"/>
  <c r="R2032" i="5"/>
  <c r="R2040" i="5"/>
  <c r="R2048" i="5"/>
  <c r="R2056" i="5"/>
  <c r="R2064" i="5"/>
  <c r="R2072" i="5"/>
  <c r="R2080" i="5"/>
  <c r="R2088" i="5"/>
  <c r="R2096" i="5"/>
  <c r="R2104" i="5"/>
  <c r="R2112" i="5"/>
  <c r="R2120" i="5"/>
  <c r="R2128" i="5"/>
  <c r="R2136" i="5"/>
  <c r="R2144" i="5"/>
  <c r="R2152" i="5"/>
  <c r="R2160" i="5"/>
  <c r="R2168" i="5"/>
  <c r="R2176" i="5"/>
  <c r="R2184" i="5"/>
  <c r="R2192" i="5"/>
  <c r="R2200" i="5"/>
  <c r="R2208" i="5"/>
  <c r="R2216" i="5"/>
  <c r="R2224" i="5"/>
  <c r="R2232" i="5"/>
  <c r="R2240" i="5"/>
  <c r="R2248" i="5"/>
  <c r="R2256" i="5"/>
  <c r="R2264" i="5"/>
  <c r="R2272" i="5"/>
  <c r="R2280" i="5"/>
  <c r="R2288" i="5"/>
  <c r="R2296" i="5"/>
  <c r="R2304" i="5"/>
  <c r="R2312" i="5"/>
  <c r="R2320" i="5"/>
  <c r="R2328" i="5"/>
  <c r="R2336" i="5"/>
  <c r="R2344" i="5"/>
  <c r="R2352" i="5"/>
  <c r="R2360" i="5"/>
  <c r="R2368" i="5"/>
  <c r="R2376" i="5"/>
  <c r="R2384" i="5"/>
  <c r="R2392" i="5"/>
  <c r="R2400" i="5"/>
  <c r="R2408" i="5"/>
  <c r="R2416" i="5"/>
  <c r="R2424" i="5"/>
  <c r="R2432" i="5"/>
  <c r="R2440" i="5"/>
  <c r="R2448" i="5"/>
  <c r="R2456" i="5"/>
  <c r="R2464" i="5"/>
  <c r="R2472" i="5"/>
  <c r="R2480" i="5"/>
  <c r="R2488" i="5"/>
  <c r="R2496" i="5"/>
  <c r="R2504" i="5"/>
  <c r="R42" i="5"/>
  <c r="R135" i="5"/>
  <c r="R217" i="5"/>
  <c r="R291" i="5"/>
  <c r="R366" i="5"/>
  <c r="R431" i="5"/>
  <c r="R492" i="5"/>
  <c r="R541" i="5"/>
  <c r="R598" i="5"/>
  <c r="R646" i="5"/>
  <c r="R696" i="5"/>
  <c r="R723" i="5"/>
  <c r="R753" i="5"/>
  <c r="R785" i="5"/>
  <c r="R814" i="5"/>
  <c r="R841" i="5"/>
  <c r="R866" i="5"/>
  <c r="R890" i="5"/>
  <c r="R915" i="5"/>
  <c r="R938" i="5"/>
  <c r="R959" i="5"/>
  <c r="R983" i="5"/>
  <c r="R1003" i="5"/>
  <c r="R1021" i="5"/>
  <c r="R1041" i="5"/>
  <c r="R1060" i="5"/>
  <c r="R1079" i="5"/>
  <c r="R1098" i="5"/>
  <c r="R1119" i="5"/>
  <c r="R1135" i="5"/>
  <c r="R1153" i="5"/>
  <c r="R1170" i="5"/>
  <c r="R1186" i="5"/>
  <c r="R1203" i="5"/>
  <c r="R1219" i="5"/>
  <c r="R1233" i="5"/>
  <c r="R1247" i="5"/>
  <c r="R1262" i="5"/>
  <c r="R1275" i="5"/>
  <c r="R1290" i="5"/>
  <c r="R1302" i="5"/>
  <c r="R1314" i="5"/>
  <c r="R1326" i="5"/>
  <c r="R1339" i="5"/>
  <c r="R1350" i="5"/>
  <c r="R1363" i="5"/>
  <c r="R1375" i="5"/>
  <c r="R1387" i="5"/>
  <c r="R1399" i="5"/>
  <c r="R1412" i="5"/>
  <c r="R1423" i="5"/>
  <c r="R1436" i="5"/>
  <c r="R1449" i="5"/>
  <c r="R1460" i="5"/>
  <c r="R1473" i="5"/>
  <c r="R1485" i="5"/>
  <c r="R1497" i="5"/>
  <c r="R1509" i="5"/>
  <c r="R1522" i="5"/>
  <c r="R1533" i="5"/>
  <c r="R1546" i="5"/>
  <c r="R1558" i="5"/>
  <c r="R1569" i="5"/>
  <c r="R1579" i="5"/>
  <c r="R1589" i="5"/>
  <c r="R1599" i="5"/>
  <c r="R1610" i="5"/>
  <c r="R1620" i="5"/>
  <c r="R1631" i="5"/>
  <c r="R1642" i="5"/>
  <c r="R1652" i="5"/>
  <c r="R1662" i="5"/>
  <c r="R1673" i="5"/>
  <c r="R1683" i="5"/>
  <c r="R1693" i="5"/>
  <c r="R1705" i="5"/>
  <c r="R1715" i="5"/>
  <c r="R1725" i="5"/>
  <c r="R1735" i="5"/>
  <c r="R1746" i="5"/>
  <c r="R1756" i="5"/>
  <c r="R1766" i="5"/>
  <c r="R1778" i="5"/>
  <c r="R1788" i="5"/>
  <c r="R1798" i="5"/>
  <c r="R1809" i="5"/>
  <c r="R1819" i="5"/>
  <c r="R1829" i="5"/>
  <c r="R1839" i="5"/>
  <c r="R1851" i="5"/>
  <c r="R1861" i="5"/>
  <c r="R1871" i="5"/>
  <c r="R1881" i="5"/>
  <c r="R1890" i="5"/>
  <c r="R1899" i="5"/>
  <c r="R1908" i="5"/>
  <c r="R1917" i="5"/>
  <c r="R1926" i="5"/>
  <c r="R1935" i="5"/>
  <c r="R1945" i="5"/>
  <c r="R1954" i="5"/>
  <c r="R1962" i="5"/>
  <c r="R1970" i="5"/>
  <c r="R1978" i="5"/>
  <c r="R1986" i="5"/>
  <c r="R1994" i="5"/>
  <c r="R2002" i="5"/>
  <c r="R2010" i="5"/>
  <c r="R2018" i="5"/>
  <c r="R2026" i="5"/>
  <c r="R2034" i="5"/>
  <c r="R2042" i="5"/>
  <c r="R2050" i="5"/>
  <c r="R2058" i="5"/>
  <c r="R2066" i="5"/>
  <c r="R2074" i="5"/>
  <c r="R2082" i="5"/>
  <c r="R2090" i="5"/>
  <c r="R2098" i="5"/>
  <c r="R2106" i="5"/>
  <c r="R2114" i="5"/>
  <c r="R2122" i="5"/>
  <c r="R2130" i="5"/>
  <c r="R2138" i="5"/>
  <c r="R2146" i="5"/>
  <c r="R2154" i="5"/>
  <c r="R2162" i="5"/>
  <c r="R2170" i="5"/>
  <c r="R2178" i="5"/>
  <c r="R2186" i="5"/>
  <c r="R2194" i="5"/>
  <c r="R2202" i="5"/>
  <c r="R2210" i="5"/>
  <c r="R2218" i="5"/>
  <c r="R2226" i="5"/>
  <c r="R2234" i="5"/>
  <c r="R2242" i="5"/>
  <c r="R2250" i="5"/>
  <c r="R2258" i="5"/>
  <c r="R2266" i="5"/>
  <c r="R2274" i="5"/>
  <c r="R2282" i="5"/>
  <c r="R2290" i="5"/>
  <c r="R2298" i="5"/>
  <c r="R2306" i="5"/>
  <c r="R2314" i="5"/>
  <c r="R2322" i="5"/>
  <c r="R2330" i="5"/>
  <c r="R2338" i="5"/>
  <c r="R2346" i="5"/>
  <c r="R2354" i="5"/>
  <c r="R2362" i="5"/>
  <c r="R2370" i="5"/>
  <c r="R2378" i="5"/>
  <c r="R2386" i="5"/>
  <c r="R2394" i="5"/>
  <c r="R2402" i="5"/>
  <c r="R2410" i="5"/>
  <c r="R2418" i="5"/>
  <c r="R2426" i="5"/>
  <c r="R2434" i="5"/>
  <c r="R2442" i="5"/>
  <c r="R2450" i="5"/>
  <c r="R2458" i="5"/>
  <c r="R2466" i="5"/>
  <c r="R2474" i="5"/>
  <c r="R2482" i="5"/>
  <c r="R2490" i="5"/>
  <c r="R2498" i="5"/>
  <c r="R2506" i="5"/>
  <c r="R2514" i="5"/>
  <c r="R2522" i="5"/>
  <c r="R2530" i="5"/>
  <c r="R2538" i="5"/>
  <c r="R2546" i="5"/>
  <c r="R2554" i="5"/>
  <c r="R2562" i="5"/>
  <c r="R2570" i="5"/>
  <c r="R2578" i="5"/>
  <c r="R2586" i="5"/>
  <c r="R2594" i="5"/>
  <c r="R2602" i="5"/>
  <c r="R2610" i="5"/>
  <c r="R2618" i="5"/>
  <c r="R2626" i="5"/>
  <c r="R2634" i="5"/>
  <c r="R2642" i="5"/>
  <c r="R2650" i="5"/>
  <c r="R2658" i="5"/>
  <c r="R2666" i="5"/>
  <c r="R2674" i="5"/>
  <c r="R2682" i="5"/>
  <c r="R2690" i="5"/>
  <c r="R2698" i="5"/>
  <c r="R2706" i="5"/>
  <c r="R2714" i="5"/>
  <c r="R2722" i="5"/>
  <c r="R2730" i="5"/>
  <c r="R2738" i="5"/>
  <c r="R2746" i="5"/>
  <c r="R2754" i="5"/>
  <c r="R2762" i="5"/>
  <c r="R2770" i="5"/>
  <c r="R2778" i="5"/>
  <c r="R2786" i="5"/>
  <c r="R2794" i="5"/>
  <c r="R2802" i="5"/>
  <c r="R2810" i="5"/>
  <c r="R2818" i="5"/>
  <c r="R2826" i="5"/>
  <c r="R2834" i="5"/>
  <c r="R2842" i="5"/>
  <c r="R2850" i="5"/>
  <c r="R2858" i="5"/>
  <c r="R2866" i="5"/>
  <c r="R2874" i="5"/>
  <c r="R2882" i="5"/>
  <c r="R2890" i="5"/>
  <c r="R2898" i="5"/>
  <c r="R2906" i="5"/>
  <c r="R2914" i="5"/>
  <c r="R2922" i="5"/>
  <c r="R2930" i="5"/>
  <c r="R2938" i="5"/>
  <c r="R2946" i="5"/>
  <c r="R2954" i="5"/>
  <c r="R2962" i="5"/>
  <c r="R2970" i="5"/>
  <c r="R2978" i="5"/>
  <c r="R2986" i="5"/>
  <c r="R2994" i="5"/>
  <c r="R3002" i="5"/>
  <c r="R3010" i="5"/>
  <c r="R3018" i="5"/>
  <c r="R3026" i="5"/>
  <c r="R3034" i="5"/>
  <c r="R3042" i="5"/>
  <c r="R3050" i="5"/>
  <c r="R3058" i="5"/>
  <c r="R3066" i="5"/>
  <c r="R3074" i="5"/>
  <c r="R3082" i="5"/>
  <c r="R3090" i="5"/>
  <c r="R3098" i="5"/>
  <c r="R3106" i="5"/>
  <c r="R3114" i="5"/>
  <c r="R3122" i="5"/>
  <c r="R3130" i="5"/>
  <c r="R3138" i="5"/>
  <c r="R3146" i="5"/>
  <c r="R3154" i="5"/>
  <c r="R3162" i="5"/>
  <c r="R3170" i="5"/>
  <c r="R3178" i="5"/>
  <c r="R3186" i="5"/>
  <c r="R3194" i="5"/>
  <c r="R3202" i="5"/>
  <c r="R3210" i="5"/>
  <c r="R27" i="5"/>
  <c r="R170" i="5"/>
  <c r="R307" i="5"/>
  <c r="R403" i="5"/>
  <c r="R506" i="5"/>
  <c r="R597" i="5"/>
  <c r="R673" i="5"/>
  <c r="R730" i="5"/>
  <c r="R766" i="5"/>
  <c r="R819" i="5"/>
  <c r="R862" i="5"/>
  <c r="R902" i="5"/>
  <c r="R942" i="5"/>
  <c r="R972" i="5"/>
  <c r="R1005" i="5"/>
  <c r="R1040" i="5"/>
  <c r="R1068" i="5"/>
  <c r="R1101" i="5"/>
  <c r="R1127" i="5"/>
  <c r="R1156" i="5"/>
  <c r="R1185" i="5"/>
  <c r="R1210" i="5"/>
  <c r="R1235" i="5"/>
  <c r="R1254" i="5"/>
  <c r="R1279" i="5"/>
  <c r="R1300" i="5"/>
  <c r="R1318" i="5"/>
  <c r="R1340" i="5"/>
  <c r="R1357" i="5"/>
  <c r="R1378" i="5"/>
  <c r="R1398" i="5"/>
  <c r="R1417" i="5"/>
  <c r="R1437" i="5"/>
  <c r="R1454" i="5"/>
  <c r="R1476" i="5"/>
  <c r="R1495" i="5"/>
  <c r="R1514" i="5"/>
  <c r="R1535" i="5"/>
  <c r="R1551" i="5"/>
  <c r="R1571" i="5"/>
  <c r="R1588" i="5"/>
  <c r="R1602" i="5"/>
  <c r="R1615" i="5"/>
  <c r="R1629" i="5"/>
  <c r="R1644" i="5"/>
  <c r="R1657" i="5"/>
  <c r="R1671" i="5"/>
  <c r="R1686" i="5"/>
  <c r="R1699" i="5"/>
  <c r="R1714" i="5"/>
  <c r="R1727" i="5"/>
  <c r="R1741" i="5"/>
  <c r="R1755" i="5"/>
  <c r="R1770" i="5"/>
  <c r="R1782" i="5"/>
  <c r="R1797" i="5"/>
  <c r="R1811" i="5"/>
  <c r="R1825" i="5"/>
  <c r="R1838" i="5"/>
  <c r="R1853" i="5"/>
  <c r="R1866" i="5"/>
  <c r="R1879" i="5"/>
  <c r="R1892" i="5"/>
  <c r="R1903" i="5"/>
  <c r="R1916" i="5"/>
  <c r="R1929" i="5"/>
  <c r="R1940" i="5"/>
  <c r="R1953" i="5"/>
  <c r="R1964" i="5"/>
  <c r="R1974" i="5"/>
  <c r="R1985" i="5"/>
  <c r="R1996" i="5"/>
  <c r="R2006" i="5"/>
  <c r="R2017" i="5"/>
  <c r="R2028" i="5"/>
  <c r="R2038" i="5"/>
  <c r="R2049" i="5"/>
  <c r="R2060" i="5"/>
  <c r="R2070" i="5"/>
  <c r="R2081" i="5"/>
  <c r="R2092" i="5"/>
  <c r="R2102" i="5"/>
  <c r="R2113" i="5"/>
  <c r="R2124" i="5"/>
  <c r="R2134" i="5"/>
  <c r="R2145" i="5"/>
  <c r="R2156" i="5"/>
  <c r="R2166" i="5"/>
  <c r="R2177" i="5"/>
  <c r="R2188" i="5"/>
  <c r="R2198" i="5"/>
  <c r="R2209" i="5"/>
  <c r="R2220" i="5"/>
  <c r="R2230" i="5"/>
  <c r="R2241" i="5"/>
  <c r="R2252" i="5"/>
  <c r="R2262" i="5"/>
  <c r="R2273" i="5"/>
  <c r="R2284" i="5"/>
  <c r="R2294" i="5"/>
  <c r="R2305" i="5"/>
  <c r="R2316" i="5"/>
  <c r="R2326" i="5"/>
  <c r="R2337" i="5"/>
  <c r="R2348" i="5"/>
  <c r="R2358" i="5"/>
  <c r="R2369" i="5"/>
  <c r="R2380" i="5"/>
  <c r="R2390" i="5"/>
  <c r="R2401" i="5"/>
  <c r="R2412" i="5"/>
  <c r="R2422" i="5"/>
  <c r="R2433" i="5"/>
  <c r="R2444" i="5"/>
  <c r="R2454" i="5"/>
  <c r="R2465" i="5"/>
  <c r="R2476" i="5"/>
  <c r="R2486" i="5"/>
  <c r="R2497" i="5"/>
  <c r="R2508" i="5"/>
  <c r="R2517" i="5"/>
  <c r="R2526" i="5"/>
  <c r="R2535" i="5"/>
  <c r="R2544" i="5"/>
  <c r="R2553" i="5"/>
  <c r="R2563" i="5"/>
  <c r="R59" i="5"/>
  <c r="R174" i="5"/>
  <c r="R316" i="5"/>
  <c r="R427" i="5"/>
  <c r="R509" i="5"/>
  <c r="R605" i="5"/>
  <c r="R678" i="5"/>
  <c r="R734" i="5"/>
  <c r="R779" i="5"/>
  <c r="R820" i="5"/>
  <c r="R868" i="5"/>
  <c r="R905" i="5"/>
  <c r="R944" i="5"/>
  <c r="R979" i="5"/>
  <c r="R1010" i="5"/>
  <c r="R1042" i="5"/>
  <c r="R1069" i="5"/>
  <c r="R1105" i="5"/>
  <c r="R1132" i="5"/>
  <c r="R1159" i="5"/>
  <c r="R1188" i="5"/>
  <c r="R1211" i="5"/>
  <c r="R1236" i="5"/>
  <c r="R1259" i="5"/>
  <c r="R1281" i="5"/>
  <c r="R1303" i="5"/>
  <c r="R1321" i="5"/>
  <c r="R1341" i="5"/>
  <c r="R1362" i="5"/>
  <c r="R1380" i="5"/>
  <c r="R1401" i="5"/>
  <c r="R1418" i="5"/>
  <c r="R1439" i="5"/>
  <c r="R1459" i="5"/>
  <c r="R1477" i="5"/>
  <c r="R1499" i="5"/>
  <c r="R1515" i="5"/>
  <c r="R1537" i="5"/>
  <c r="R1556" i="5"/>
  <c r="R1572" i="5"/>
  <c r="R1590" i="5"/>
  <c r="R1604" i="5"/>
  <c r="R1617" i="5"/>
  <c r="R1633" i="5"/>
  <c r="R1645" i="5"/>
  <c r="R1659" i="5"/>
  <c r="R1674" i="5"/>
  <c r="R1687" i="5"/>
  <c r="R1700" i="5"/>
  <c r="R1716" i="5"/>
  <c r="R1729" i="5"/>
  <c r="R1742" i="5"/>
  <c r="R1757" i="5"/>
  <c r="R1771" i="5"/>
  <c r="R1783" i="5"/>
  <c r="R1799" i="5"/>
  <c r="R1812" i="5"/>
  <c r="R1826" i="5"/>
  <c r="R1842" i="5"/>
  <c r="R1854" i="5"/>
  <c r="R1867" i="5"/>
  <c r="R1882" i="5"/>
  <c r="R1893" i="5"/>
  <c r="R1905" i="5"/>
  <c r="R1918" i="5"/>
  <c r="R1930" i="5"/>
  <c r="R1941" i="5"/>
  <c r="R1955" i="5"/>
  <c r="R1965" i="5"/>
  <c r="R1975" i="5"/>
  <c r="R1987" i="5"/>
  <c r="R1997" i="5"/>
  <c r="R2007" i="5"/>
  <c r="R2019" i="5"/>
  <c r="R2029" i="5"/>
  <c r="R2039" i="5"/>
  <c r="R2051" i="5"/>
  <c r="R2061" i="5"/>
  <c r="R2071" i="5"/>
  <c r="R2083" i="5"/>
  <c r="R2093" i="5"/>
  <c r="R2103" i="5"/>
  <c r="R2115" i="5"/>
  <c r="R2125" i="5"/>
  <c r="R2135" i="5"/>
  <c r="R60" i="5"/>
  <c r="R209" i="5"/>
  <c r="R322" i="5"/>
  <c r="R441" i="5"/>
  <c r="R513" i="5"/>
  <c r="R614" i="5"/>
  <c r="R691" i="5"/>
  <c r="R735" i="5"/>
  <c r="R790" i="5"/>
  <c r="R828" i="5"/>
  <c r="R870" i="5"/>
  <c r="R914" i="5"/>
  <c r="R947" i="5"/>
  <c r="R985" i="5"/>
  <c r="R1012" i="5"/>
  <c r="R1047" i="5"/>
  <c r="R1077" i="5"/>
  <c r="R1106" i="5"/>
  <c r="R1138" i="5"/>
  <c r="R1161" i="5"/>
  <c r="R1191" i="5"/>
  <c r="R1217" i="5"/>
  <c r="R1238" i="5"/>
  <c r="R1263" i="5"/>
  <c r="R249" i="5"/>
  <c r="R445" i="5"/>
  <c r="R561" i="5"/>
  <c r="R702" i="5"/>
  <c r="R764" i="5"/>
  <c r="R844" i="5"/>
  <c r="R916" i="5"/>
  <c r="R967" i="5"/>
  <c r="R1024" i="5"/>
  <c r="R1065" i="5"/>
  <c r="R1121" i="5"/>
  <c r="R1167" i="5"/>
  <c r="R1204" i="5"/>
  <c r="R1246" i="5"/>
  <c r="R1278" i="5"/>
  <c r="R1307" i="5"/>
  <c r="R1331" i="5"/>
  <c r="R1355" i="5"/>
  <c r="R1386" i="5"/>
  <c r="R1410" i="5"/>
  <c r="R1435" i="5"/>
  <c r="R1463" i="5"/>
  <c r="R1487" i="5"/>
  <c r="R1513" i="5"/>
  <c r="R1540" i="5"/>
  <c r="R1563" i="5"/>
  <c r="R1583" i="5"/>
  <c r="R1606" i="5"/>
  <c r="R1625" i="5"/>
  <c r="R1643" i="5"/>
  <c r="R1663" i="5"/>
  <c r="R1679" i="5"/>
  <c r="R1698" i="5"/>
  <c r="R1718" i="5"/>
  <c r="R1737" i="5"/>
  <c r="R1753" i="5"/>
  <c r="R1773" i="5"/>
  <c r="R1791" i="5"/>
  <c r="R1810" i="5"/>
  <c r="R1830" i="5"/>
  <c r="R1846" i="5"/>
  <c r="R1865" i="5"/>
  <c r="R1884" i="5"/>
  <c r="R1900" i="5"/>
  <c r="R1914" i="5"/>
  <c r="R1932" i="5"/>
  <c r="R1948" i="5"/>
  <c r="R1963" i="5"/>
  <c r="R1979" i="5"/>
  <c r="R1991" i="5"/>
  <c r="R2005" i="5"/>
  <c r="R2021" i="5"/>
  <c r="R2035" i="5"/>
  <c r="R2047" i="5"/>
  <c r="R2063" i="5"/>
  <c r="R2077" i="5"/>
  <c r="R2091" i="5"/>
  <c r="R2107" i="5"/>
  <c r="R2119" i="5"/>
  <c r="R2133" i="5"/>
  <c r="R2148" i="5"/>
  <c r="R2159" i="5"/>
  <c r="R2172" i="5"/>
  <c r="R2183" i="5"/>
  <c r="R2196" i="5"/>
  <c r="R2207" i="5"/>
  <c r="R2221" i="5"/>
  <c r="R2233" i="5"/>
  <c r="R2245" i="5"/>
  <c r="R2257" i="5"/>
  <c r="R2269" i="5"/>
  <c r="R2281" i="5"/>
  <c r="R2293" i="5"/>
  <c r="R2307" i="5"/>
  <c r="R2318" i="5"/>
  <c r="R83" i="5"/>
  <c r="R259" i="5"/>
  <c r="R452" i="5"/>
  <c r="R574" i="5"/>
  <c r="R707" i="5"/>
  <c r="R791" i="5"/>
  <c r="R850" i="5"/>
  <c r="R142" i="5"/>
  <c r="R359" i="5"/>
  <c r="R494" i="5"/>
  <c r="R645" i="5"/>
  <c r="R738" i="5"/>
  <c r="R808" i="5"/>
  <c r="R879" i="5"/>
  <c r="R935" i="5"/>
  <c r="R992" i="5"/>
  <c r="R1049" i="5"/>
  <c r="R1089" i="5"/>
  <c r="R1140" i="5"/>
  <c r="R1178" i="5"/>
  <c r="R1225" i="5"/>
  <c r="R1265" i="5"/>
  <c r="R1293" i="5"/>
  <c r="R1317" i="5"/>
  <c r="R1345" i="5"/>
  <c r="R1369" i="5"/>
  <c r="R1394" i="5"/>
  <c r="R1426" i="5"/>
  <c r="R1450" i="5"/>
  <c r="R1474" i="5"/>
  <c r="R1501" i="5"/>
  <c r="R1526" i="5"/>
  <c r="R1550" i="5"/>
  <c r="R1578" i="5"/>
  <c r="R1596" i="5"/>
  <c r="R1614" i="5"/>
  <c r="R1635" i="5"/>
  <c r="R1653" i="5"/>
  <c r="R1669" i="5"/>
  <c r="R1690" i="5"/>
  <c r="R1708" i="5"/>
  <c r="R1726" i="5"/>
  <c r="R1747" i="5"/>
  <c r="R1763" i="5"/>
  <c r="R1781" i="5"/>
  <c r="R1802" i="5"/>
  <c r="R1820" i="5"/>
  <c r="R1836" i="5"/>
  <c r="R1857" i="5"/>
  <c r="R1875" i="5"/>
  <c r="R1891" i="5"/>
  <c r="R1909" i="5"/>
  <c r="R1923" i="5"/>
  <c r="R1939" i="5"/>
  <c r="R1957" i="5"/>
  <c r="R1971" i="5"/>
  <c r="R1983" i="5"/>
  <c r="R1999" i="5"/>
  <c r="R2013" i="5"/>
  <c r="R2027" i="5"/>
  <c r="R2043" i="5"/>
  <c r="R2055" i="5"/>
  <c r="R2069" i="5"/>
  <c r="R2085" i="5"/>
  <c r="R2099" i="5"/>
  <c r="R2111" i="5"/>
  <c r="R2127" i="5"/>
  <c r="R2141" i="5"/>
  <c r="R2153" i="5"/>
  <c r="R2165" i="5"/>
  <c r="R2179" i="5"/>
  <c r="R2190" i="5"/>
  <c r="R2203" i="5"/>
  <c r="R2214" i="5"/>
  <c r="R2227" i="5"/>
  <c r="R2238" i="5"/>
  <c r="R2251" i="5"/>
  <c r="R2263" i="5"/>
  <c r="R2276" i="5"/>
  <c r="R2287" i="5"/>
  <c r="R2300" i="5"/>
  <c r="R2311" i="5"/>
  <c r="R2324" i="5"/>
  <c r="R2335" i="5"/>
  <c r="R2349" i="5"/>
  <c r="R2361" i="5"/>
  <c r="R2373" i="5"/>
  <c r="R2385" i="5"/>
  <c r="R2397" i="5"/>
  <c r="R2409" i="5"/>
  <c r="R2421" i="5"/>
  <c r="R2435" i="5"/>
  <c r="R379" i="5"/>
  <c r="R619" i="5"/>
  <c r="R758" i="5"/>
  <c r="R878" i="5"/>
  <c r="R958" i="5"/>
  <c r="R1025" i="5"/>
  <c r="R1087" i="5"/>
  <c r="R1151" i="5"/>
  <c r="R1209" i="5"/>
  <c r="R1252" i="5"/>
  <c r="R1295" i="5"/>
  <c r="R1332" i="5"/>
  <c r="R1367" i="5"/>
  <c r="R1404" i="5"/>
  <c r="R1441" i="5"/>
  <c r="R1471" i="5"/>
  <c r="R1508" i="5"/>
  <c r="R1545" i="5"/>
  <c r="R1573" i="5"/>
  <c r="R1601" i="5"/>
  <c r="R1626" i="5"/>
  <c r="R1651" i="5"/>
  <c r="R1677" i="5"/>
  <c r="R1702" i="5"/>
  <c r="R1724" i="5"/>
  <c r="R1750" i="5"/>
  <c r="R1775" i="5"/>
  <c r="R1801" i="5"/>
  <c r="R1823" i="5"/>
  <c r="R1849" i="5"/>
  <c r="R1874" i="5"/>
  <c r="R1895" i="5"/>
  <c r="R1919" i="5"/>
  <c r="R1938" i="5"/>
  <c r="R1959" i="5"/>
  <c r="R1980" i="5"/>
  <c r="R1998" i="5"/>
  <c r="R2015" i="5"/>
  <c r="R2036" i="5"/>
  <c r="R2054" i="5"/>
  <c r="R2075" i="5"/>
  <c r="R2094" i="5"/>
  <c r="R2110" i="5"/>
  <c r="R2131" i="5"/>
  <c r="R2149" i="5"/>
  <c r="R2164" i="5"/>
  <c r="R2181" i="5"/>
  <c r="R2197" i="5"/>
  <c r="R2213" i="5"/>
  <c r="R2229" i="5"/>
  <c r="R2246" i="5"/>
  <c r="R2261" i="5"/>
  <c r="R2278" i="5"/>
  <c r="R2295" i="5"/>
  <c r="R2310" i="5"/>
  <c r="R2327" i="5"/>
  <c r="R2341" i="5"/>
  <c r="R2355" i="5"/>
  <c r="R2367" i="5"/>
  <c r="R2382" i="5"/>
  <c r="R2396" i="5"/>
  <c r="R2411" i="5"/>
  <c r="R2425" i="5"/>
  <c r="R2438" i="5"/>
  <c r="R2451" i="5"/>
  <c r="R2462" i="5"/>
  <c r="R2475" i="5"/>
  <c r="R2487" i="5"/>
  <c r="R2500" i="5"/>
  <c r="R2511" i="5"/>
  <c r="R2521" i="5"/>
  <c r="R2532" i="5"/>
  <c r="R2542" i="5"/>
  <c r="R2552" i="5"/>
  <c r="R2564" i="5"/>
  <c r="R2573" i="5"/>
  <c r="R2582" i="5"/>
  <c r="R2591" i="5"/>
  <c r="R2600" i="5"/>
  <c r="R2609" i="5"/>
  <c r="R2619" i="5"/>
  <c r="R2628" i="5"/>
  <c r="R2637" i="5"/>
  <c r="R2646" i="5"/>
  <c r="R2655" i="5"/>
  <c r="R2664" i="5"/>
  <c r="R2673" i="5"/>
  <c r="R2683" i="5"/>
  <c r="R2692" i="5"/>
  <c r="R2701" i="5"/>
  <c r="R2710" i="5"/>
  <c r="R2719" i="5"/>
  <c r="R2728" i="5"/>
  <c r="R2737" i="5"/>
  <c r="R2747" i="5"/>
  <c r="R2756" i="5"/>
  <c r="R2765" i="5"/>
  <c r="R2774" i="5"/>
  <c r="R2783" i="5"/>
  <c r="R2792" i="5"/>
  <c r="R2801" i="5"/>
  <c r="R2811" i="5"/>
  <c r="R2820" i="5"/>
  <c r="R2829" i="5"/>
  <c r="R2838" i="5"/>
  <c r="R2847" i="5"/>
  <c r="R2856" i="5"/>
  <c r="R2865" i="5"/>
  <c r="R2875" i="5"/>
  <c r="R2884" i="5"/>
  <c r="R2893" i="5"/>
  <c r="R2902" i="5"/>
  <c r="R2911" i="5"/>
  <c r="R2920" i="5"/>
  <c r="R2929" i="5"/>
  <c r="R2939" i="5"/>
  <c r="R2948" i="5"/>
  <c r="R2957" i="5"/>
  <c r="R2966" i="5"/>
  <c r="R2975" i="5"/>
  <c r="R2984" i="5"/>
  <c r="R2993" i="5"/>
  <c r="R3003" i="5"/>
  <c r="R3012" i="5"/>
  <c r="R3021" i="5"/>
  <c r="R3030" i="5"/>
  <c r="R3039" i="5"/>
  <c r="R3048" i="5"/>
  <c r="R3057" i="5"/>
  <c r="R3067" i="5"/>
  <c r="R3076" i="5"/>
  <c r="R3085" i="5"/>
  <c r="R3094" i="5"/>
  <c r="R3103" i="5"/>
  <c r="R3112" i="5"/>
  <c r="R3121" i="5"/>
  <c r="R3131" i="5"/>
  <c r="R3140" i="5"/>
  <c r="R3149" i="5"/>
  <c r="R3158" i="5"/>
  <c r="R3167" i="5"/>
  <c r="R3176" i="5"/>
  <c r="R3185" i="5"/>
  <c r="R3195" i="5"/>
  <c r="R3204" i="5"/>
  <c r="R3213" i="5"/>
  <c r="R3221" i="5"/>
  <c r="R3229" i="5"/>
  <c r="R3237" i="5"/>
  <c r="R3245" i="5"/>
  <c r="R3253" i="5"/>
  <c r="R3261" i="5"/>
  <c r="R3269" i="5"/>
  <c r="R3277" i="5"/>
  <c r="R3285" i="5"/>
  <c r="R3293" i="5"/>
  <c r="R3301" i="5"/>
  <c r="R3309" i="5"/>
  <c r="R3317" i="5"/>
  <c r="R3325" i="5"/>
  <c r="R3333" i="5"/>
  <c r="R3341" i="5"/>
  <c r="R3349" i="5"/>
  <c r="R3357" i="5"/>
  <c r="R3365" i="5"/>
  <c r="R3373" i="5"/>
  <c r="R3381" i="5"/>
  <c r="R3389" i="5"/>
  <c r="R3397" i="5"/>
  <c r="R3405" i="5"/>
  <c r="R116" i="5"/>
  <c r="R397" i="5"/>
  <c r="R661" i="5"/>
  <c r="R794" i="5"/>
  <c r="R894" i="5"/>
  <c r="R968" i="5"/>
  <c r="R1032" i="5"/>
  <c r="R1107" i="5"/>
  <c r="R1171" i="5"/>
  <c r="R1222" i="5"/>
  <c r="R1268" i="5"/>
  <c r="R1308" i="5"/>
  <c r="R1343" i="5"/>
  <c r="R1377" i="5"/>
  <c r="R1413" i="5"/>
  <c r="R1446" i="5"/>
  <c r="R1483" i="5"/>
  <c r="R1519" i="5"/>
  <c r="R1549" i="5"/>
  <c r="R1581" i="5"/>
  <c r="R1609" i="5"/>
  <c r="R1634" i="5"/>
  <c r="R1655" i="5"/>
  <c r="R1682" i="5"/>
  <c r="R1707" i="5"/>
  <c r="R1732" i="5"/>
  <c r="R1759" i="5"/>
  <c r="R1780" i="5"/>
  <c r="R1805" i="5"/>
  <c r="R1833" i="5"/>
  <c r="R1855" i="5"/>
  <c r="R1877" i="5"/>
  <c r="R1901" i="5"/>
  <c r="R1922" i="5"/>
  <c r="R1946" i="5"/>
  <c r="R1966" i="5"/>
  <c r="R1982" i="5"/>
  <c r="R2003" i="5"/>
  <c r="R2022" i="5"/>
  <c r="R2041" i="5"/>
  <c r="R2059" i="5"/>
  <c r="R2078" i="5"/>
  <c r="R2097" i="5"/>
  <c r="R2117" i="5"/>
  <c r="R2137" i="5"/>
  <c r="R2151" i="5"/>
  <c r="R2169" i="5"/>
  <c r="R2185" i="5"/>
  <c r="R2201" i="5"/>
  <c r="R2217" i="5"/>
  <c r="R2235" i="5"/>
  <c r="R2249" i="5"/>
  <c r="R2267" i="5"/>
  <c r="R2283" i="5"/>
  <c r="R2299" i="5"/>
  <c r="R2315" i="5"/>
  <c r="R2331" i="5"/>
  <c r="R2343" i="5"/>
  <c r="R2357" i="5"/>
  <c r="R2372" i="5"/>
  <c r="R2387" i="5"/>
  <c r="R2399" i="5"/>
  <c r="R2414" i="5"/>
  <c r="R2428" i="5"/>
  <c r="R2441" i="5"/>
  <c r="R2453" i="5"/>
  <c r="R2467" i="5"/>
  <c r="R2478" i="5"/>
  <c r="R2491" i="5"/>
  <c r="R2502" i="5"/>
  <c r="R2513" i="5"/>
  <c r="R2524" i="5"/>
  <c r="R163" i="5"/>
  <c r="R460" i="5"/>
  <c r="R663" i="5"/>
  <c r="R800" i="5"/>
  <c r="R898" i="5"/>
  <c r="R987" i="5"/>
  <c r="R1050" i="5"/>
  <c r="R1115" i="5"/>
  <c r="R1172" i="5"/>
  <c r="R1226" i="5"/>
  <c r="R1274" i="5"/>
  <c r="R1313" i="5"/>
  <c r="R1349" i="5"/>
  <c r="R1381" i="5"/>
  <c r="R1414" i="5"/>
  <c r="R1451" i="5"/>
  <c r="R1486" i="5"/>
  <c r="R1523" i="5"/>
  <c r="R1559" i="5"/>
  <c r="R1582" i="5"/>
  <c r="R1611" i="5"/>
  <c r="R1636" i="5"/>
  <c r="R1661" i="5"/>
  <c r="R1684" i="5"/>
  <c r="R1709" i="5"/>
  <c r="R1734" i="5"/>
  <c r="R1761" i="5"/>
  <c r="R1787" i="5"/>
  <c r="R1807" i="5"/>
  <c r="R1834" i="5"/>
  <c r="R1860" i="5"/>
  <c r="R1883" i="5"/>
  <c r="R1902" i="5"/>
  <c r="R1925" i="5"/>
  <c r="R1947" i="5"/>
  <c r="R1967" i="5"/>
  <c r="R1988" i="5"/>
  <c r="R2004" i="5"/>
  <c r="R2023" i="5"/>
  <c r="R2044" i="5"/>
  <c r="R2062" i="5"/>
  <c r="R2079" i="5"/>
  <c r="R2100" i="5"/>
  <c r="R2118" i="5"/>
  <c r="R2139" i="5"/>
  <c r="R2155" i="5"/>
  <c r="R2171" i="5"/>
  <c r="R2187" i="5"/>
  <c r="R2204" i="5"/>
  <c r="R2219" i="5"/>
  <c r="R2236" i="5"/>
  <c r="R2253" i="5"/>
  <c r="R2268" i="5"/>
  <c r="R2285" i="5"/>
  <c r="R2301" i="5"/>
  <c r="R2317" i="5"/>
  <c r="R2332" i="5"/>
  <c r="R2345" i="5"/>
  <c r="R2359" i="5"/>
  <c r="R2374" i="5"/>
  <c r="R2388" i="5"/>
  <c r="R2403" i="5"/>
  <c r="R2415" i="5"/>
  <c r="R2429" i="5"/>
  <c r="R2443" i="5"/>
  <c r="R2455" i="5"/>
  <c r="R2468" i="5"/>
  <c r="R2479" i="5"/>
  <c r="R2492" i="5"/>
  <c r="R2503" i="5"/>
  <c r="R2515" i="5"/>
  <c r="R2525" i="5"/>
  <c r="R2536" i="5"/>
  <c r="R2547" i="5"/>
  <c r="R2557" i="5"/>
  <c r="R2567" i="5"/>
  <c r="R2576" i="5"/>
  <c r="R2585" i="5"/>
  <c r="R2595" i="5"/>
  <c r="R2604" i="5"/>
  <c r="R2613" i="5"/>
  <c r="R2622" i="5"/>
  <c r="R2631" i="5"/>
  <c r="R2640" i="5"/>
  <c r="R2649" i="5"/>
  <c r="R2659" i="5"/>
  <c r="R2668" i="5"/>
  <c r="R2677" i="5"/>
  <c r="R2686" i="5"/>
  <c r="R2695" i="5"/>
  <c r="R2704" i="5"/>
  <c r="R2713" i="5"/>
  <c r="R2723" i="5"/>
  <c r="R2732" i="5"/>
  <c r="R2741" i="5"/>
  <c r="R2750" i="5"/>
  <c r="R2759" i="5"/>
  <c r="R2768" i="5"/>
  <c r="R2777" i="5"/>
  <c r="R2787" i="5"/>
  <c r="R2796" i="5"/>
  <c r="R2805" i="5"/>
  <c r="R2814" i="5"/>
  <c r="R2823" i="5"/>
  <c r="R2832" i="5"/>
  <c r="R2841" i="5"/>
  <c r="R2851" i="5"/>
  <c r="R2860" i="5"/>
  <c r="R2869" i="5"/>
  <c r="R2878" i="5"/>
  <c r="R2887" i="5"/>
  <c r="R2896" i="5"/>
  <c r="R2905" i="5"/>
  <c r="R2915" i="5"/>
  <c r="R2924" i="5"/>
  <c r="R2933" i="5"/>
  <c r="R2942" i="5"/>
  <c r="R2951" i="5"/>
  <c r="R2960" i="5"/>
  <c r="R2969" i="5"/>
  <c r="R2979" i="5"/>
  <c r="R2988" i="5"/>
  <c r="R2997" i="5"/>
  <c r="R3006" i="5"/>
  <c r="R3015" i="5"/>
  <c r="R3024" i="5"/>
  <c r="R3033" i="5"/>
  <c r="R3043" i="5"/>
  <c r="R3052" i="5"/>
  <c r="R3061" i="5"/>
  <c r="R3070" i="5"/>
  <c r="R3079" i="5"/>
  <c r="R3088" i="5"/>
  <c r="R3097" i="5"/>
  <c r="R3107" i="5"/>
  <c r="R3116" i="5"/>
  <c r="R3125" i="5"/>
  <c r="R3134" i="5"/>
  <c r="R3143" i="5"/>
  <c r="R4258" i="5"/>
  <c r="R4250" i="5"/>
  <c r="R4242" i="5"/>
  <c r="R4234" i="5"/>
  <c r="R4226" i="5"/>
  <c r="R4218" i="5"/>
  <c r="R4210" i="5"/>
  <c r="R4202" i="5"/>
  <c r="R4194" i="5"/>
  <c r="R4186" i="5"/>
  <c r="R4178" i="5"/>
  <c r="R4170" i="5"/>
  <c r="R4162" i="5"/>
  <c r="R4154" i="5"/>
  <c r="R4146" i="5"/>
  <c r="R4138" i="5"/>
  <c r="R4130" i="5"/>
  <c r="R4122" i="5"/>
  <c r="R4114" i="5"/>
  <c r="R4106" i="5"/>
  <c r="R4098" i="5"/>
  <c r="R4090" i="5"/>
  <c r="R4082" i="5"/>
  <c r="R4074" i="5"/>
  <c r="R4066" i="5"/>
  <c r="R4058" i="5"/>
  <c r="R4050" i="5"/>
  <c r="R4042" i="5"/>
  <c r="R4034" i="5"/>
  <c r="R4026" i="5"/>
  <c r="R4018" i="5"/>
  <c r="R4010" i="5"/>
  <c r="R4002" i="5"/>
  <c r="R3994" i="5"/>
  <c r="R3986" i="5"/>
  <c r="R3978" i="5"/>
  <c r="R3970" i="5"/>
  <c r="R3962" i="5"/>
  <c r="R3954" i="5"/>
  <c r="R3946" i="5"/>
  <c r="R3938" i="5"/>
  <c r="R3930" i="5"/>
  <c r="R3922" i="5"/>
  <c r="R3914" i="5"/>
  <c r="R3906" i="5"/>
  <c r="R3898" i="5"/>
  <c r="R3890" i="5"/>
  <c r="R3882" i="5"/>
  <c r="R3874" i="5"/>
  <c r="R3866" i="5"/>
  <c r="R3858" i="5"/>
  <c r="R3850" i="5"/>
  <c r="R3842" i="5"/>
  <c r="R3834" i="5"/>
  <c r="R3826" i="5"/>
  <c r="R3818" i="5"/>
  <c r="R3810" i="5"/>
  <c r="R3802" i="5"/>
  <c r="R3794" i="5"/>
  <c r="R3786" i="5"/>
  <c r="R3778" i="5"/>
  <c r="R3770" i="5"/>
  <c r="R3762" i="5"/>
  <c r="R3754" i="5"/>
  <c r="R3746" i="5"/>
  <c r="R3738" i="5"/>
  <c r="R3730" i="5"/>
  <c r="R3722" i="5"/>
  <c r="R3714" i="5"/>
  <c r="R3706" i="5"/>
  <c r="R3698" i="5"/>
  <c r="R3690" i="5"/>
  <c r="R3682" i="5"/>
  <c r="R3674" i="5"/>
  <c r="R3666" i="5"/>
  <c r="R3658" i="5"/>
  <c r="R3650" i="5"/>
  <c r="R3642" i="5"/>
  <c r="R3634" i="5"/>
  <c r="R3626" i="5"/>
  <c r="R3618" i="5"/>
  <c r="R3610" i="5"/>
  <c r="R3602" i="5"/>
  <c r="R3594" i="5"/>
  <c r="R3586" i="5"/>
  <c r="R3578" i="5"/>
  <c r="R3570" i="5"/>
  <c r="R3562" i="5"/>
  <c r="R3554" i="5"/>
  <c r="R3546" i="5"/>
  <c r="R3538" i="5"/>
  <c r="R3530" i="5"/>
  <c r="R3522" i="5"/>
  <c r="R3514" i="5"/>
  <c r="R3506" i="5"/>
  <c r="R3498" i="5"/>
  <c r="R3490" i="5"/>
  <c r="R3482" i="5"/>
  <c r="R3474" i="5"/>
  <c r="R3466" i="5"/>
  <c r="R3458" i="5"/>
  <c r="R3450" i="5"/>
  <c r="R3442" i="5"/>
  <c r="R3434" i="5"/>
  <c r="R3426" i="5"/>
  <c r="R3418" i="5"/>
  <c r="R3410" i="5"/>
  <c r="R3401" i="5"/>
  <c r="R3392" i="5"/>
  <c r="R3383" i="5"/>
  <c r="R3374" i="5"/>
  <c r="R3364" i="5"/>
  <c r="R3355" i="5"/>
  <c r="R3346" i="5"/>
  <c r="R3337" i="5"/>
  <c r="R3328" i="5"/>
  <c r="R3319" i="5"/>
  <c r="R3310" i="5"/>
  <c r="R3300" i="5"/>
  <c r="R3291" i="5"/>
  <c r="R3282" i="5"/>
  <c r="R3273" i="5"/>
  <c r="R3264" i="5"/>
  <c r="R3255" i="5"/>
  <c r="R3246" i="5"/>
  <c r="R3236" i="5"/>
  <c r="R3227" i="5"/>
  <c r="R3218" i="5"/>
  <c r="R3208" i="5"/>
  <c r="R3198" i="5"/>
  <c r="R3188" i="5"/>
  <c r="R3177" i="5"/>
  <c r="R3166" i="5"/>
  <c r="R3156" i="5"/>
  <c r="R3145" i="5"/>
  <c r="R3133" i="5"/>
  <c r="R3120" i="5"/>
  <c r="R3109" i="5"/>
  <c r="R3096" i="5"/>
  <c r="R3084" i="5"/>
  <c r="R3072" i="5"/>
  <c r="R3060" i="5"/>
  <c r="R3047" i="5"/>
  <c r="R3036" i="5"/>
  <c r="R3023" i="5"/>
  <c r="R3011" i="5"/>
  <c r="R2999" i="5"/>
  <c r="R2987" i="5"/>
  <c r="R2974" i="5"/>
  <c r="R2963" i="5"/>
  <c r="R2950" i="5"/>
  <c r="R2937" i="5"/>
  <c r="R2926" i="5"/>
  <c r="R2913" i="5"/>
  <c r="R2901" i="5"/>
  <c r="R2889" i="5"/>
  <c r="R2877" i="5"/>
  <c r="R2864" i="5"/>
  <c r="R2853" i="5"/>
  <c r="R2840" i="5"/>
  <c r="R2828" i="5"/>
  <c r="R2816" i="5"/>
  <c r="R2804" i="5"/>
  <c r="R2791" i="5"/>
  <c r="R2780" i="5"/>
  <c r="R2767" i="5"/>
  <c r="R2755" i="5"/>
  <c r="R2743" i="5"/>
  <c r="R2731" i="5"/>
  <c r="R2718" i="5"/>
  <c r="R2707" i="5"/>
  <c r="R2694" i="5"/>
  <c r="R2681" i="5"/>
  <c r="R2670" i="5"/>
  <c r="R2657" i="5"/>
  <c r="R2645" i="5"/>
  <c r="R2633" i="5"/>
  <c r="R2621" i="5"/>
  <c r="R2608" i="5"/>
  <c r="R2597" i="5"/>
  <c r="R2584" i="5"/>
  <c r="R2572" i="5"/>
  <c r="R2559" i="5"/>
  <c r="R2545" i="5"/>
  <c r="R2531" i="5"/>
  <c r="R2516" i="5"/>
  <c r="R2495" i="5"/>
  <c r="R2477" i="5"/>
  <c r="R2459" i="5"/>
  <c r="R2437" i="5"/>
  <c r="R2417" i="5"/>
  <c r="R2393" i="5"/>
  <c r="R2371" i="5"/>
  <c r="R2350" i="5"/>
  <c r="R2325" i="5"/>
  <c r="R2302" i="5"/>
  <c r="R2275" i="5"/>
  <c r="R2247" i="5"/>
  <c r="R2223" i="5"/>
  <c r="R2195" i="5"/>
  <c r="R2173" i="5"/>
  <c r="R2143" i="5"/>
  <c r="R2116" i="5"/>
  <c r="R2086" i="5"/>
  <c r="R2053" i="5"/>
  <c r="R2025" i="5"/>
  <c r="R1993" i="5"/>
  <c r="R1961" i="5"/>
  <c r="R1931" i="5"/>
  <c r="R1894" i="5"/>
  <c r="R1862" i="5"/>
  <c r="R1818" i="5"/>
  <c r="R1779" i="5"/>
  <c r="R1739" i="5"/>
  <c r="R1697" i="5"/>
  <c r="R1665" i="5"/>
  <c r="R1622" i="5"/>
  <c r="R1580" i="5"/>
  <c r="R1527" i="5"/>
  <c r="R1467" i="5"/>
  <c r="R1422" i="5"/>
  <c r="R1364" i="5"/>
  <c r="R1305" i="5"/>
  <c r="R1241" i="5"/>
  <c r="R1145" i="5"/>
  <c r="R1058" i="5"/>
  <c r="R926" i="5"/>
  <c r="R763" i="5"/>
  <c r="R538" i="5"/>
  <c r="B12" i="1"/>
  <c r="R4265" i="5" l="1"/>
  <c r="B8" i="5" s="1"/>
  <c r="B9" i="5" s="1"/>
  <c r="B5" i="4" s="1"/>
  <c r="B22" i="1"/>
  <c r="B11" i="4" l="1"/>
  <c r="B12" i="4" s="1"/>
  <c r="B19" i="4"/>
  <c r="B20" i="4" s="1"/>
  <c r="H5" i="4" s="1"/>
  <c r="B30" i="1"/>
  <c r="B38" i="1" s="1"/>
  <c r="B3" i="3"/>
  <c r="B4" i="3" l="1"/>
  <c r="B5" i="3" s="1"/>
  <c r="B9" i="2"/>
  <c r="B41" i="1"/>
  <c r="B27" i="2"/>
  <c r="B11" i="3"/>
  <c r="B5" i="2"/>
  <c r="B6" i="2"/>
  <c r="B7" i="2"/>
  <c r="B8" i="2"/>
  <c r="I2" i="2" l="1"/>
  <c r="B28" i="2"/>
  <c r="I3" i="2" s="1"/>
  <c r="B8" i="3"/>
  <c r="B12" i="3" s="1"/>
</calcChain>
</file>

<file path=xl/sharedStrings.xml><?xml version="1.0" encoding="utf-8"?>
<sst xmlns="http://schemas.openxmlformats.org/spreadsheetml/2006/main" count="193" uniqueCount="133">
  <si>
    <t xml:space="preserve">"Gratis" värme från </t>
  </si>
  <si>
    <t>Ytberäkning</t>
  </si>
  <si>
    <t>Väggtjocklek</t>
  </si>
  <si>
    <t>m</t>
  </si>
  <si>
    <t>Längd av fasad:</t>
  </si>
  <si>
    <t>Bottenplan</t>
  </si>
  <si>
    <t>Fasadyta:</t>
  </si>
  <si>
    <t>Övervåningsgavlar</t>
  </si>
  <si>
    <t>Åstaksgavel</t>
  </si>
  <si>
    <t>m^2</t>
  </si>
  <si>
    <t>Total fasadyta:</t>
  </si>
  <si>
    <t>Fönster</t>
  </si>
  <si>
    <t>Öppningsbara:</t>
  </si>
  <si>
    <t>Fasta:</t>
  </si>
  <si>
    <t>Total fönsteryta:</t>
  </si>
  <si>
    <t>Total dörryta</t>
  </si>
  <si>
    <t>Dörrar</t>
  </si>
  <si>
    <t>Fasad utan fönster och dörrar</t>
  </si>
  <si>
    <t>Takyta</t>
  </si>
  <si>
    <t>Snedtakyta:</t>
  </si>
  <si>
    <t>Vanlig takyta:</t>
  </si>
  <si>
    <t>inkl vägg mot tak övervåning</t>
  </si>
  <si>
    <t>inkl kupor</t>
  </si>
  <si>
    <t>Förluster</t>
  </si>
  <si>
    <t>Bottenplatta</t>
  </si>
  <si>
    <t>dT</t>
  </si>
  <si>
    <t>Fasad</t>
  </si>
  <si>
    <t>U-värde fasad</t>
  </si>
  <si>
    <t>U-värde fasta fönster</t>
  </si>
  <si>
    <t>U-värde öppningsb fönster</t>
  </si>
  <si>
    <t>U-värde dörrar</t>
  </si>
  <si>
    <t>U-värde snedtak</t>
  </si>
  <si>
    <t>U-värde rakt tak</t>
  </si>
  <si>
    <t>Fönster och dörrar</t>
  </si>
  <si>
    <t>Tak</t>
  </si>
  <si>
    <t>Förluster i ventilation</t>
  </si>
  <si>
    <t>Totala förluster</t>
  </si>
  <si>
    <t>Innetemperatur</t>
  </si>
  <si>
    <t>°C</t>
  </si>
  <si>
    <t>0°C:</t>
  </si>
  <si>
    <t>-5°C:</t>
  </si>
  <si>
    <t>-10°C:</t>
  </si>
  <si>
    <t>-15°C:</t>
  </si>
  <si>
    <t>-20°C:</t>
  </si>
  <si>
    <t>Förluster vid utetemperatur</t>
  </si>
  <si>
    <t>W</t>
  </si>
  <si>
    <t>(80 % verkningsgrad)</t>
  </si>
  <si>
    <t>Totalt "gratis"</t>
  </si>
  <si>
    <t>utan solinstrålning</t>
  </si>
  <si>
    <t>Övrig elektronik</t>
  </si>
  <si>
    <t>Människor (4 st):</t>
  </si>
  <si>
    <t>Kyl+frys:</t>
  </si>
  <si>
    <t>Matlagning</t>
  </si>
  <si>
    <t>Belysning</t>
  </si>
  <si>
    <t>DVUT Uppsala</t>
  </si>
  <si>
    <t>DVUT</t>
  </si>
  <si>
    <t>1-dygn</t>
  </si>
  <si>
    <t>2-dygn</t>
  </si>
  <si>
    <t>3-dygn</t>
  </si>
  <si>
    <t>4-dygn</t>
  </si>
  <si>
    <t>5-dygn</t>
  </si>
  <si>
    <t>6-dygn</t>
  </si>
  <si>
    <t>7-dygn</t>
  </si>
  <si>
    <t>8-dygn</t>
  </si>
  <si>
    <t>Beräkning av effektbehov</t>
  </si>
  <si>
    <t>Betong:</t>
  </si>
  <si>
    <t>Värmekapacitet</t>
  </si>
  <si>
    <t>J/K</t>
  </si>
  <si>
    <t>Gips yttervägg:</t>
  </si>
  <si>
    <t>Gips innerväggar:</t>
  </si>
  <si>
    <t>Inkl. mellanbjälklag</t>
  </si>
  <si>
    <t>OSB totalt:</t>
  </si>
  <si>
    <t>Totalt:</t>
  </si>
  <si>
    <t>Golv:</t>
  </si>
  <si>
    <t>Tidskonstant</t>
  </si>
  <si>
    <t>Effektbehov transmission</t>
  </si>
  <si>
    <t>W/K</t>
  </si>
  <si>
    <t>dygn</t>
  </si>
  <si>
    <t>Effektbehov vid DVUT</t>
  </si>
  <si>
    <t>Tappvarmvatten</t>
  </si>
  <si>
    <t>Schablon</t>
  </si>
  <si>
    <t>Genomsnittligt U-värde:</t>
  </si>
  <si>
    <t>Omslutande area:</t>
  </si>
  <si>
    <t>Korrigeringsterm för hörn</t>
  </si>
  <si>
    <t>W/(m^2*K)</t>
  </si>
  <si>
    <t>Datum</t>
  </si>
  <si>
    <t>Dygnsmedel</t>
  </si>
  <si>
    <t>Storvreta</t>
  </si>
  <si>
    <t>Uppsala</t>
  </si>
  <si>
    <t>Temperatur utan effektbehov</t>
  </si>
  <si>
    <t>Inomhustemperatur</t>
  </si>
  <si>
    <t>Gratis värme</t>
  </si>
  <si>
    <t>Utan solinstrålning</t>
  </si>
  <si>
    <t>Graddagar</t>
  </si>
  <si>
    <t>Antal dygn</t>
  </si>
  <si>
    <t>Summa:</t>
  </si>
  <si>
    <t>Graddagar per år</t>
  </si>
  <si>
    <t>Antal graddagar per år</t>
  </si>
  <si>
    <t>dagar</t>
  </si>
  <si>
    <t>Balanstemperatur</t>
  </si>
  <si>
    <t>Gradtimmar</t>
  </si>
  <si>
    <t>timmar</t>
  </si>
  <si>
    <t>Totalt</t>
  </si>
  <si>
    <t>kWh</t>
  </si>
  <si>
    <t>Uppvärmning</t>
  </si>
  <si>
    <t>Köpt energi utan VP</t>
  </si>
  <si>
    <t>Specifik energianvändning</t>
  </si>
  <si>
    <t>kWh/m^2/år</t>
  </si>
  <si>
    <t>kWh/år</t>
  </si>
  <si>
    <t>SCOP värmepump</t>
  </si>
  <si>
    <t>EcoPart 406</t>
  </si>
  <si>
    <t>Köpt energi med VP</t>
  </si>
  <si>
    <t>Legionellakörning</t>
  </si>
  <si>
    <t>1 gång/v</t>
  </si>
  <si>
    <t>Resultat från energiberakning.se</t>
  </si>
  <si>
    <t>Länk</t>
  </si>
  <si>
    <t>Värmepumpens täckningsgrad [%]</t>
  </si>
  <si>
    <t>Värmepumpens energibehov [kWh/år]</t>
  </si>
  <si>
    <t>Kompletterande (spets) [kWh/år]</t>
  </si>
  <si>
    <t>Energibehov värme, summa [kWh/år]</t>
  </si>
  <si>
    <t>Fastighetsenergi, [kWh/år]</t>
  </si>
  <si>
    <t>Kylenergi [kWh/år]</t>
  </si>
  <si>
    <t>Köpt energi enligt BBR [kWh/år]</t>
  </si>
  <si>
    <t>Specifik energianvändning [kWh/m2 år]</t>
  </si>
  <si>
    <t>20 [max 90]</t>
  </si>
  <si>
    <t>Skillnader</t>
  </si>
  <si>
    <t>De räknar ej legionellakörning</t>
  </si>
  <si>
    <t>Jag räknar ej med solinstrålning</t>
  </si>
  <si>
    <t>0°C/45°C</t>
  </si>
  <si>
    <t>Resultat</t>
  </si>
  <si>
    <t>Specifikt effektbehov</t>
  </si>
  <si>
    <t>W/m^2</t>
  </si>
  <si>
    <t>Energianvändning pumpar, fläktar och styrsystem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</si>
</sst>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"/>
  </numFmts>
  <fonts count="7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theme="4"/>
      </bottom>
      <diagonal/>
    </border>
    <border>
      <left/>
      <right/>
      <top style="medium">
        <color indexed="64"/>
      </top>
      <bottom style="thick">
        <color theme="4"/>
      </bottom>
      <diagonal/>
    </border>
    <border>
      <left/>
      <right style="medium">
        <color indexed="64"/>
      </right>
      <top style="medium">
        <color indexed="64"/>
      </top>
      <bottom style="thick">
        <color theme="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3" fillId="0" borderId="0" xfId="0" applyFont="1"/>
    <xf numFmtId="0" fontId="0" fillId="0" borderId="0" xfId="0" applyFont="1"/>
    <xf numFmtId="0" fontId="4" fillId="0" borderId="0" xfId="0" applyFont="1"/>
    <xf numFmtId="0" fontId="1" fillId="0" borderId="1" xfId="1"/>
    <xf numFmtId="0" fontId="5" fillId="0" borderId="0" xfId="0" applyFont="1"/>
    <xf numFmtId="2" fontId="0" fillId="0" borderId="0" xfId="0" applyNumberFormat="1" applyFont="1"/>
    <xf numFmtId="168" fontId="0" fillId="0" borderId="0" xfId="0" applyNumberFormat="1" applyFont="1"/>
    <xf numFmtId="168" fontId="4" fillId="0" borderId="0" xfId="0" applyNumberFormat="1" applyFont="1"/>
    <xf numFmtId="0" fontId="0" fillId="0" borderId="0" xfId="0" quotePrefix="1" applyFont="1"/>
    <xf numFmtId="168" fontId="0" fillId="0" borderId="0" xfId="0" quotePrefix="1" applyNumberFormat="1" applyFont="1"/>
    <xf numFmtId="0" fontId="4" fillId="0" borderId="0" xfId="0" quotePrefix="1" applyFont="1"/>
    <xf numFmtId="168" fontId="0" fillId="0" borderId="0" xfId="0" applyNumberFormat="1"/>
    <xf numFmtId="1" fontId="0" fillId="0" borderId="0" xfId="0" applyNumberFormat="1"/>
    <xf numFmtId="0" fontId="0" fillId="0" borderId="0" xfId="0" quotePrefix="1"/>
    <xf numFmtId="0" fontId="2" fillId="0" borderId="0" xfId="0" applyFont="1"/>
    <xf numFmtId="1" fontId="2" fillId="0" borderId="0" xfId="0" applyNumberFormat="1" applyFont="1"/>
    <xf numFmtId="14" fontId="0" fillId="0" borderId="0" xfId="0" applyNumberFormat="1"/>
    <xf numFmtId="0" fontId="6" fillId="0" borderId="0" xfId="2"/>
    <xf numFmtId="9" fontId="0" fillId="0" borderId="0" xfId="0" applyNumberFormat="1"/>
    <xf numFmtId="0" fontId="0" fillId="0" borderId="2" xfId="0" applyBorder="1"/>
    <xf numFmtId="0" fontId="0" fillId="0" borderId="4" xfId="0" applyBorder="1"/>
    <xf numFmtId="0" fontId="1" fillId="0" borderId="5" xfId="1" applyBorder="1"/>
    <xf numFmtId="0" fontId="1" fillId="0" borderId="6" xfId="1" applyBorder="1"/>
    <xf numFmtId="0" fontId="1" fillId="0" borderId="7" xfId="1" applyBorder="1"/>
    <xf numFmtId="1" fontId="0" fillId="0" borderId="3" xfId="0" applyNumberFormat="1" applyBorder="1"/>
    <xf numFmtId="0" fontId="0" fillId="0" borderId="8" xfId="0" applyBorder="1"/>
    <xf numFmtId="1" fontId="0" fillId="0" borderId="0" xfId="0" applyNumberFormat="1" applyBorder="1"/>
    <xf numFmtId="0" fontId="0" fillId="0" borderId="9" xfId="0" applyBorder="1"/>
  </cellXfs>
  <cellStyles count="3">
    <cellStyle name="Heading 1" xfId="1" builtinId="16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nergiberakning.se/Effekt_och_Energi_i_hus_BBR22/Effekt_och_Energi_i_hus_BBR22.aspx?job=EEB&amp;ver=20150115&amp;Lang=sv&amp;1=BBR_22&amp;2=16&amp;3=III&amp;4=0.0&amp;5=Stockholm&amp;6=-17,1&amp;7=22&amp;10=sm&#229;hus&amp;11=185&amp;12=1&amp;13=4&amp;14=SVEBY2012&amp;15=0&amp;16=187&amp;17=5550&amp;18=443&amp;19=500&amp;20=3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/>
  </sheetViews>
  <sheetFormatPr defaultRowHeight="14.4" x14ac:dyDescent="0.3"/>
  <cols>
    <col min="1" max="1" width="22.6640625" customWidth="1"/>
    <col min="8" max="8" width="19" bestFit="1" customWidth="1"/>
  </cols>
  <sheetData>
    <row r="1" spans="1:10" ht="20.399999999999999" thickBot="1" x14ac:dyDescent="0.45">
      <c r="A1" s="4" t="s">
        <v>64</v>
      </c>
      <c r="B1" s="4"/>
      <c r="C1" s="4"/>
      <c r="D1" s="4"/>
      <c r="H1" s="22" t="s">
        <v>129</v>
      </c>
      <c r="I1" s="23"/>
      <c r="J1" s="24"/>
    </row>
    <row r="2" spans="1:10" ht="15" thickTop="1" x14ac:dyDescent="0.3">
      <c r="A2" s="3" t="s">
        <v>37</v>
      </c>
      <c r="B2">
        <v>21</v>
      </c>
      <c r="C2" t="s">
        <v>38</v>
      </c>
      <c r="H2" s="26" t="s">
        <v>78</v>
      </c>
      <c r="I2" s="27">
        <f t="shared" ref="I2:J2" si="0">B27</f>
        <v>3834.3285366256937</v>
      </c>
      <c r="J2" s="28" t="str">
        <f t="shared" si="0"/>
        <v>W</v>
      </c>
    </row>
    <row r="3" spans="1:10" ht="15" thickBot="1" x14ac:dyDescent="0.35">
      <c r="A3" s="1"/>
      <c r="H3" s="20" t="str">
        <f t="shared" ref="H3:J3" si="1">A28</f>
        <v>Specifikt effektbehov</v>
      </c>
      <c r="I3" s="25">
        <f t="shared" si="1"/>
        <v>20.726100197976724</v>
      </c>
      <c r="J3" s="21" t="str">
        <f t="shared" si="1"/>
        <v>W/m^2</v>
      </c>
    </row>
    <row r="4" spans="1:10" x14ac:dyDescent="0.3">
      <c r="A4" s="5" t="s">
        <v>44</v>
      </c>
    </row>
    <row r="5" spans="1:10" x14ac:dyDescent="0.3">
      <c r="A5" s="3" t="s">
        <v>39</v>
      </c>
      <c r="B5" s="13">
        <f>(B$2-0)*'Yt och förlustberäkningar'!B$38</f>
        <v>2190.103703966478</v>
      </c>
      <c r="C5" t="s">
        <v>45</v>
      </c>
    </row>
    <row r="6" spans="1:10" x14ac:dyDescent="0.3">
      <c r="A6" s="11" t="s">
        <v>40</v>
      </c>
      <c r="B6" s="13">
        <f>(B$2+5)*'Yt och förlustberäkningar'!B$38</f>
        <v>2711.556966815639</v>
      </c>
      <c r="C6" t="s">
        <v>45</v>
      </c>
    </row>
    <row r="7" spans="1:10" x14ac:dyDescent="0.3">
      <c r="A7" s="11" t="s">
        <v>41</v>
      </c>
      <c r="B7" s="13">
        <f>(B$2+10)*'Yt och förlustberäkningar'!B$38</f>
        <v>3233.0102296648006</v>
      </c>
      <c r="C7" t="s">
        <v>45</v>
      </c>
    </row>
    <row r="8" spans="1:10" x14ac:dyDescent="0.3">
      <c r="A8" s="11" t="s">
        <v>42</v>
      </c>
      <c r="B8" s="13">
        <f>(B$2+15)*'Yt och förlustberäkningar'!B$38</f>
        <v>3754.4634925139617</v>
      </c>
      <c r="C8" t="s">
        <v>45</v>
      </c>
    </row>
    <row r="9" spans="1:10" x14ac:dyDescent="0.3">
      <c r="A9" s="11" t="s">
        <v>43</v>
      </c>
      <c r="B9" s="13">
        <f>(B$2+20)*'Yt och förlustberäkningar'!B$38</f>
        <v>4275.9167553631232</v>
      </c>
      <c r="C9" t="s">
        <v>45</v>
      </c>
    </row>
    <row r="10" spans="1:10" x14ac:dyDescent="0.3">
      <c r="A10" s="1"/>
    </row>
    <row r="11" spans="1:10" x14ac:dyDescent="0.3">
      <c r="A11" s="5" t="s">
        <v>0</v>
      </c>
    </row>
    <row r="12" spans="1:10" x14ac:dyDescent="0.3">
      <c r="A12" s="3" t="s">
        <v>50</v>
      </c>
      <c r="B12">
        <v>187</v>
      </c>
      <c r="C12" t="s">
        <v>45</v>
      </c>
    </row>
    <row r="13" spans="1:10" x14ac:dyDescent="0.3">
      <c r="A13" s="3" t="s">
        <v>51</v>
      </c>
      <c r="B13">
        <v>100</v>
      </c>
      <c r="C13" t="s">
        <v>45</v>
      </c>
    </row>
    <row r="14" spans="1:10" x14ac:dyDescent="0.3">
      <c r="A14" s="3" t="s">
        <v>52</v>
      </c>
      <c r="B14">
        <v>50</v>
      </c>
      <c r="C14" t="s">
        <v>45</v>
      </c>
    </row>
    <row r="15" spans="1:10" x14ac:dyDescent="0.3">
      <c r="A15" s="3" t="s">
        <v>53</v>
      </c>
      <c r="B15">
        <v>50</v>
      </c>
      <c r="C15" t="s">
        <v>45</v>
      </c>
    </row>
    <row r="16" spans="1:10" x14ac:dyDescent="0.3">
      <c r="A16" s="3" t="s">
        <v>49</v>
      </c>
      <c r="B16">
        <v>200</v>
      </c>
      <c r="C16" t="s">
        <v>45</v>
      </c>
    </row>
    <row r="17" spans="1:9" x14ac:dyDescent="0.3">
      <c r="A17" s="3" t="s">
        <v>47</v>
      </c>
      <c r="B17">
        <f>SUM(B12:B16)</f>
        <v>587</v>
      </c>
      <c r="C17" t="s">
        <v>45</v>
      </c>
      <c r="D17" t="s">
        <v>48</v>
      </c>
    </row>
    <row r="18" spans="1:9" x14ac:dyDescent="0.3">
      <c r="A18" s="1"/>
    </row>
    <row r="19" spans="1:9" ht="20.399999999999999" thickBot="1" x14ac:dyDescent="0.45">
      <c r="A19" s="4" t="s">
        <v>54</v>
      </c>
      <c r="B19" s="4"/>
      <c r="C19" s="4"/>
      <c r="D19" s="4"/>
    </row>
    <row r="20" spans="1:9" ht="15" thickTop="1" x14ac:dyDescent="0.3">
      <c r="B20" t="s">
        <v>56</v>
      </c>
      <c r="C20" t="s">
        <v>57</v>
      </c>
      <c r="D20" t="s">
        <v>58</v>
      </c>
      <c r="E20" t="s">
        <v>59</v>
      </c>
      <c r="F20" t="s">
        <v>60</v>
      </c>
      <c r="G20" t="s">
        <v>61</v>
      </c>
      <c r="H20" t="s">
        <v>62</v>
      </c>
      <c r="I20" t="s">
        <v>63</v>
      </c>
    </row>
    <row r="21" spans="1:9" x14ac:dyDescent="0.3">
      <c r="A21" t="s">
        <v>55</v>
      </c>
      <c r="B21">
        <v>-18.899999999999999</v>
      </c>
      <c r="C21" s="14">
        <v>-18.3</v>
      </c>
      <c r="D21">
        <v>-17.5</v>
      </c>
      <c r="E21">
        <v>-16.600000000000001</v>
      </c>
      <c r="F21">
        <v>-16.3</v>
      </c>
      <c r="G21">
        <v>-15.9</v>
      </c>
      <c r="H21">
        <v>-15.4</v>
      </c>
      <c r="I21">
        <v>-15.3</v>
      </c>
    </row>
    <row r="23" spans="1:9" ht="20.399999999999999" thickBot="1" x14ac:dyDescent="0.45">
      <c r="A23" s="4" t="s">
        <v>79</v>
      </c>
      <c r="B23" s="4"/>
      <c r="C23" s="4"/>
      <c r="D23" s="4"/>
    </row>
    <row r="24" spans="1:9" ht="15" thickTop="1" x14ac:dyDescent="0.3">
      <c r="A24" t="s">
        <v>80</v>
      </c>
      <c r="B24">
        <v>500</v>
      </c>
      <c r="C24" t="s">
        <v>45</v>
      </c>
    </row>
    <row r="26" spans="1:9" ht="20.399999999999999" thickBot="1" x14ac:dyDescent="0.45">
      <c r="A26" s="4" t="s">
        <v>78</v>
      </c>
      <c r="B26" s="4"/>
      <c r="C26" s="4"/>
      <c r="D26" s="4"/>
    </row>
    <row r="27" spans="1:9" ht="15" thickTop="1" x14ac:dyDescent="0.3">
      <c r="A27" s="15" t="s">
        <v>59</v>
      </c>
      <c r="B27" s="16">
        <f>(B2-E21)*'Yt och förlustberäkningar'!B38-B17+B24</f>
        <v>3834.3285366256937</v>
      </c>
      <c r="C27" s="15" t="s">
        <v>45</v>
      </c>
    </row>
    <row r="28" spans="1:9" x14ac:dyDescent="0.3">
      <c r="A28" t="s">
        <v>130</v>
      </c>
      <c r="B28" s="13">
        <f>B27/185</f>
        <v>20.726100197976724</v>
      </c>
      <c r="C28" t="s">
        <v>131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G20" sqref="G20"/>
    </sheetView>
  </sheetViews>
  <sheetFormatPr defaultRowHeight="14.4" x14ac:dyDescent="0.3"/>
  <cols>
    <col min="1" max="1" width="32.6640625" customWidth="1"/>
    <col min="2" max="2" width="10" bestFit="1" customWidth="1"/>
    <col min="4" max="4" width="17.5546875" customWidth="1"/>
    <col min="7" max="7" width="22.21875" bestFit="1" customWidth="1"/>
    <col min="9" max="9" width="11.44140625" bestFit="1" customWidth="1"/>
  </cols>
  <sheetData>
    <row r="1" spans="1:9" ht="20.399999999999999" thickBot="1" x14ac:dyDescent="0.45">
      <c r="A1" s="4" t="s">
        <v>132</v>
      </c>
      <c r="B1" s="4"/>
      <c r="C1" s="4"/>
      <c r="D1" s="4"/>
    </row>
    <row r="2" spans="1:9" ht="15" thickTop="1" x14ac:dyDescent="0.3">
      <c r="A2" t="s">
        <v>80</v>
      </c>
      <c r="B2">
        <v>800</v>
      </c>
      <c r="C2" t="s">
        <v>108</v>
      </c>
    </row>
    <row r="3" spans="1:9" ht="15" thickBot="1" x14ac:dyDescent="0.35"/>
    <row r="4" spans="1:9" ht="20.399999999999999" thickBot="1" x14ac:dyDescent="0.45">
      <c r="A4" s="4" t="s">
        <v>104</v>
      </c>
      <c r="B4" s="4"/>
      <c r="C4" s="4"/>
      <c r="D4" s="4"/>
      <c r="G4" s="22" t="s">
        <v>129</v>
      </c>
      <c r="H4" s="23"/>
      <c r="I4" s="24"/>
    </row>
    <row r="5" spans="1:9" ht="15.6" thickTop="1" thickBot="1" x14ac:dyDescent="0.35">
      <c r="A5" t="s">
        <v>102</v>
      </c>
      <c r="B5" s="13">
        <f>'Yt och förlustberäkningar'!B38*'Beräkning av graddagar'!B9/1000</f>
        <v>7850.1723388774117</v>
      </c>
      <c r="C5" t="s">
        <v>108</v>
      </c>
      <c r="G5" s="20" t="str">
        <f>A20</f>
        <v>Specifik energianvändning</v>
      </c>
      <c r="H5" s="25">
        <f>B20</f>
        <v>23.304710604872881</v>
      </c>
      <c r="I5" s="21" t="str">
        <f>C20</f>
        <v>kWh/m^2/år</v>
      </c>
    </row>
    <row r="7" spans="1:9" ht="20.399999999999999" thickBot="1" x14ac:dyDescent="0.45">
      <c r="A7" s="4" t="s">
        <v>79</v>
      </c>
      <c r="B7" s="4"/>
      <c r="C7" s="4"/>
      <c r="D7" s="4"/>
    </row>
    <row r="8" spans="1:9" ht="15" thickTop="1" x14ac:dyDescent="0.3">
      <c r="A8" t="s">
        <v>80</v>
      </c>
      <c r="B8">
        <v>3700</v>
      </c>
      <c r="C8" t="s">
        <v>108</v>
      </c>
    </row>
    <row r="10" spans="1:9" ht="20.399999999999999" thickBot="1" x14ac:dyDescent="0.45">
      <c r="A10" s="4" t="s">
        <v>105</v>
      </c>
      <c r="B10" s="4"/>
      <c r="C10" s="4"/>
      <c r="D10" s="4"/>
    </row>
    <row r="11" spans="1:9" ht="15" thickTop="1" x14ac:dyDescent="0.3">
      <c r="A11" t="s">
        <v>102</v>
      </c>
      <c r="B11" s="13">
        <f>B8+B5+B2</f>
        <v>12350.172338877412</v>
      </c>
      <c r="C11" t="s">
        <v>108</v>
      </c>
    </row>
    <row r="12" spans="1:9" x14ac:dyDescent="0.3">
      <c r="A12" t="s">
        <v>106</v>
      </c>
      <c r="B12" s="13">
        <f>B11/185</f>
        <v>66.757688318256285</v>
      </c>
      <c r="C12" t="s">
        <v>107</v>
      </c>
    </row>
    <row r="14" spans="1:9" ht="20.399999999999999" thickBot="1" x14ac:dyDescent="0.45">
      <c r="A14" s="4" t="s">
        <v>109</v>
      </c>
      <c r="B14" s="4"/>
      <c r="C14" s="4"/>
      <c r="D14" s="4"/>
    </row>
    <row r="15" spans="1:9" ht="15" thickTop="1" x14ac:dyDescent="0.3">
      <c r="A15" t="s">
        <v>110</v>
      </c>
      <c r="B15">
        <v>3.5</v>
      </c>
      <c r="D15" t="s">
        <v>128</v>
      </c>
    </row>
    <row r="17" spans="1:4" ht="20.399999999999999" thickBot="1" x14ac:dyDescent="0.45">
      <c r="A17" s="4" t="s">
        <v>111</v>
      </c>
      <c r="B17" s="4"/>
      <c r="C17" s="4"/>
      <c r="D17" s="4"/>
    </row>
    <row r="18" spans="1:4" ht="15" thickTop="1" x14ac:dyDescent="0.3">
      <c r="A18" t="s">
        <v>112</v>
      </c>
      <c r="B18" s="13">
        <f>4180*350*10*52/3600/1000</f>
        <v>211.32222222222222</v>
      </c>
      <c r="C18" t="s">
        <v>103</v>
      </c>
      <c r="D18" t="s">
        <v>113</v>
      </c>
    </row>
    <row r="19" spans="1:4" x14ac:dyDescent="0.3">
      <c r="A19" t="s">
        <v>102</v>
      </c>
      <c r="B19" s="13">
        <f>B18+B2+(B5+B8)/B15</f>
        <v>4311.3714619014827</v>
      </c>
      <c r="C19" t="s">
        <v>108</v>
      </c>
    </row>
    <row r="20" spans="1:4" x14ac:dyDescent="0.3">
      <c r="A20" s="15" t="s">
        <v>106</v>
      </c>
      <c r="B20" s="16">
        <f>B19/185</f>
        <v>23.304710604872881</v>
      </c>
      <c r="C20" s="15" t="s">
        <v>107</v>
      </c>
      <c r="D20" s="15"/>
    </row>
    <row r="22" spans="1:4" ht="20.399999999999999" thickBot="1" x14ac:dyDescent="0.45">
      <c r="A22" s="4" t="s">
        <v>114</v>
      </c>
      <c r="B22" s="4"/>
      <c r="C22" s="4"/>
      <c r="D22" s="4"/>
    </row>
    <row r="23" spans="1:4" ht="15" thickTop="1" x14ac:dyDescent="0.3">
      <c r="A23" t="s">
        <v>116</v>
      </c>
      <c r="B23" s="19">
        <v>1</v>
      </c>
    </row>
    <row r="24" spans="1:4" x14ac:dyDescent="0.3">
      <c r="A24" t="s">
        <v>117</v>
      </c>
      <c r="B24">
        <v>2748</v>
      </c>
    </row>
    <row r="25" spans="1:4" x14ac:dyDescent="0.3">
      <c r="A25" t="s">
        <v>118</v>
      </c>
      <c r="B25">
        <v>0</v>
      </c>
    </row>
    <row r="26" spans="1:4" x14ac:dyDescent="0.3">
      <c r="A26" t="s">
        <v>119</v>
      </c>
      <c r="B26">
        <v>2748</v>
      </c>
    </row>
    <row r="27" spans="1:4" x14ac:dyDescent="0.3">
      <c r="A27" t="s">
        <v>120</v>
      </c>
      <c r="B27">
        <v>800</v>
      </c>
    </row>
    <row r="28" spans="1:4" x14ac:dyDescent="0.3">
      <c r="A28" t="s">
        <v>121</v>
      </c>
      <c r="B28">
        <v>100</v>
      </c>
    </row>
    <row r="29" spans="1:4" x14ac:dyDescent="0.3">
      <c r="A29" t="s">
        <v>122</v>
      </c>
      <c r="B29">
        <v>3648</v>
      </c>
    </row>
    <row r="30" spans="1:4" x14ac:dyDescent="0.3">
      <c r="A30" t="s">
        <v>123</v>
      </c>
      <c r="B30" t="s">
        <v>124</v>
      </c>
    </row>
    <row r="31" spans="1:4" x14ac:dyDescent="0.3">
      <c r="A31" s="18" t="s">
        <v>115</v>
      </c>
    </row>
    <row r="33" spans="1:1" x14ac:dyDescent="0.3">
      <c r="A33" s="15" t="s">
        <v>125</v>
      </c>
    </row>
    <row r="34" spans="1:1" x14ac:dyDescent="0.3">
      <c r="A34" t="s">
        <v>126</v>
      </c>
    </row>
    <row r="35" spans="1:1" x14ac:dyDescent="0.3">
      <c r="A35" t="s">
        <v>127</v>
      </c>
    </row>
  </sheetData>
  <hyperlinks>
    <hyperlink ref="A31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opLeftCell="A11" workbookViewId="0">
      <selection activeCell="A40" sqref="A40"/>
    </sheetView>
  </sheetViews>
  <sheetFormatPr defaultRowHeight="14.4" x14ac:dyDescent="0.3"/>
  <cols>
    <col min="1" max="1" width="25.44140625" style="2" customWidth="1"/>
    <col min="2" max="6" width="8.88671875" style="2"/>
    <col min="7" max="7" width="22.88671875" style="2" bestFit="1" customWidth="1"/>
    <col min="8" max="16384" width="8.88671875" style="2"/>
  </cols>
  <sheetData>
    <row r="1" spans="1:10" ht="20.399999999999999" thickBot="1" x14ac:dyDescent="0.45">
      <c r="A1" s="4" t="s">
        <v>1</v>
      </c>
      <c r="B1" s="4"/>
      <c r="C1" s="4"/>
      <c r="D1" s="4"/>
      <c r="E1" s="4"/>
      <c r="G1" s="2" t="s">
        <v>2</v>
      </c>
      <c r="H1" s="2">
        <v>0</v>
      </c>
      <c r="I1" s="2" t="s">
        <v>3</v>
      </c>
      <c r="J1" s="2" t="s">
        <v>83</v>
      </c>
    </row>
    <row r="2" spans="1:10" ht="15" thickTop="1" x14ac:dyDescent="0.3">
      <c r="A2" s="5" t="s">
        <v>5</v>
      </c>
      <c r="G2" s="2" t="s">
        <v>27</v>
      </c>
      <c r="H2" s="2">
        <v>0.16</v>
      </c>
    </row>
    <row r="3" spans="1:10" x14ac:dyDescent="0.3">
      <c r="A3" s="2" t="s">
        <v>4</v>
      </c>
      <c r="B3" s="8">
        <f>(11.58-H1) + (8.58-H1)*2 + 0.6 + (6.68-H1) + 4.3+(4.28-H1)*2</f>
        <v>48.88</v>
      </c>
      <c r="C3" s="2" t="s">
        <v>3</v>
      </c>
      <c r="G3" s="2" t="s">
        <v>28</v>
      </c>
      <c r="H3" s="2">
        <v>0.85</v>
      </c>
    </row>
    <row r="4" spans="1:10" x14ac:dyDescent="0.3">
      <c r="A4" s="3" t="s">
        <v>6</v>
      </c>
      <c r="B4" s="7">
        <f>B3*(2.6+0.2)</f>
        <v>136.86400000000003</v>
      </c>
      <c r="C4" s="2" t="s">
        <v>9</v>
      </c>
      <c r="G4" s="2" t="s">
        <v>29</v>
      </c>
      <c r="H4" s="2">
        <v>0.95</v>
      </c>
    </row>
    <row r="5" spans="1:10" x14ac:dyDescent="0.3">
      <c r="A5" s="1"/>
      <c r="G5" s="2" t="s">
        <v>30</v>
      </c>
      <c r="H5" s="2">
        <v>1</v>
      </c>
    </row>
    <row r="6" spans="1:10" x14ac:dyDescent="0.3">
      <c r="A6" s="5" t="s">
        <v>7</v>
      </c>
      <c r="G6" s="2" t="s">
        <v>31</v>
      </c>
      <c r="H6" s="2">
        <v>0.13</v>
      </c>
    </row>
    <row r="7" spans="1:10" x14ac:dyDescent="0.3">
      <c r="A7" s="3" t="s">
        <v>6</v>
      </c>
      <c r="B7" s="8">
        <f>2*8.58/2*(8.58-H1)/2+3*2*2.4</f>
        <v>51.208199999999998</v>
      </c>
      <c r="C7" s="2" t="s">
        <v>9</v>
      </c>
      <c r="D7" s="2" t="s">
        <v>22</v>
      </c>
      <c r="G7" s="2" t="s">
        <v>32</v>
      </c>
      <c r="H7" s="2">
        <v>0.11</v>
      </c>
    </row>
    <row r="8" spans="1:10" x14ac:dyDescent="0.3">
      <c r="A8" s="1"/>
    </row>
    <row r="9" spans="1:10" x14ac:dyDescent="0.3">
      <c r="A9" s="5" t="s">
        <v>8</v>
      </c>
    </row>
    <row r="10" spans="1:10" x14ac:dyDescent="0.3">
      <c r="A10" s="3" t="s">
        <v>6</v>
      </c>
      <c r="B10" s="3">
        <f>(5.6-0.3-2.8)*(6.68-H1)/2</f>
        <v>8.35</v>
      </c>
      <c r="C10" s="2" t="s">
        <v>9</v>
      </c>
    </row>
    <row r="11" spans="1:10" x14ac:dyDescent="0.3">
      <c r="A11" s="1"/>
    </row>
    <row r="12" spans="1:10" x14ac:dyDescent="0.3">
      <c r="A12" s="3" t="s">
        <v>10</v>
      </c>
      <c r="B12" s="7">
        <f>B10+B7+B4</f>
        <v>196.42220000000003</v>
      </c>
      <c r="C12" s="2" t="s">
        <v>9</v>
      </c>
    </row>
    <row r="13" spans="1:10" x14ac:dyDescent="0.3">
      <c r="A13" s="3"/>
      <c r="B13" s="7"/>
    </row>
    <row r="14" spans="1:10" x14ac:dyDescent="0.3">
      <c r="A14" s="5" t="s">
        <v>11</v>
      </c>
      <c r="B14" s="7"/>
    </row>
    <row r="15" spans="1:10" x14ac:dyDescent="0.3">
      <c r="A15" s="3" t="s">
        <v>13</v>
      </c>
      <c r="B15" s="7">
        <f>8*1*1.5+2*0.8*1.3+2*0.5*1.3+1*0.2*1+3*0.5*0.7</f>
        <v>16.63</v>
      </c>
      <c r="C15" s="2" t="s">
        <v>9</v>
      </c>
    </row>
    <row r="16" spans="1:10" x14ac:dyDescent="0.3">
      <c r="A16" s="3" t="s">
        <v>12</v>
      </c>
      <c r="B16" s="7">
        <f>2*1*1.5+2*0.8*1.3+4*0.9*1.3</f>
        <v>9.7600000000000016</v>
      </c>
      <c r="C16" s="2" t="s">
        <v>9</v>
      </c>
    </row>
    <row r="17" spans="1:6" x14ac:dyDescent="0.3">
      <c r="A17" s="3" t="s">
        <v>14</v>
      </c>
      <c r="B17" s="7">
        <f>B16+B15</f>
        <v>26.39</v>
      </c>
      <c r="C17" s="2" t="s">
        <v>9</v>
      </c>
    </row>
    <row r="18" spans="1:6" x14ac:dyDescent="0.3">
      <c r="A18" s="3"/>
      <c r="B18" s="7"/>
    </row>
    <row r="19" spans="1:6" x14ac:dyDescent="0.3">
      <c r="A19" s="5" t="s">
        <v>16</v>
      </c>
      <c r="B19" s="7"/>
    </row>
    <row r="20" spans="1:6" x14ac:dyDescent="0.3">
      <c r="A20" s="3" t="s">
        <v>15</v>
      </c>
      <c r="B20" s="2">
        <f>3*(2.1*1)</f>
        <v>6.3000000000000007</v>
      </c>
      <c r="C20" s="2" t="s">
        <v>9</v>
      </c>
    </row>
    <row r="21" spans="1:6" x14ac:dyDescent="0.3">
      <c r="A21" s="3"/>
    </row>
    <row r="22" spans="1:6" x14ac:dyDescent="0.3">
      <c r="A22" s="5" t="s">
        <v>17</v>
      </c>
      <c r="B22" s="7">
        <f>B12-B17-B20</f>
        <v>163.73220000000003</v>
      </c>
      <c r="C22" s="2" t="s">
        <v>9</v>
      </c>
    </row>
    <row r="23" spans="1:6" x14ac:dyDescent="0.3">
      <c r="A23" s="1"/>
    </row>
    <row r="24" spans="1:6" x14ac:dyDescent="0.3">
      <c r="A24" s="5" t="s">
        <v>18</v>
      </c>
      <c r="B24" s="9"/>
    </row>
    <row r="25" spans="1:6" x14ac:dyDescent="0.3">
      <c r="A25" s="3" t="s">
        <v>19</v>
      </c>
      <c r="B25" s="10">
        <f>2*SQRT(2)*1.2*(11.58-2*1-H1)+2*(6.68-2*H1)/2/COS(30)</f>
        <v>75.821512075632882</v>
      </c>
      <c r="C25" s="2" t="s">
        <v>9</v>
      </c>
    </row>
    <row r="26" spans="1:6" x14ac:dyDescent="0.3">
      <c r="A26" s="3" t="s">
        <v>20</v>
      </c>
      <c r="B26" s="10">
        <f>2*1.2*(11.58-2*1-H1)+(11.58-H1)*(8.58-2.4-H1)</f>
        <v>94.556399999999996</v>
      </c>
      <c r="C26" s="2" t="s">
        <v>9</v>
      </c>
      <c r="D26" s="2" t="s">
        <v>21</v>
      </c>
    </row>
    <row r="27" spans="1:6" x14ac:dyDescent="0.3">
      <c r="A27" s="3"/>
      <c r="B27" s="9"/>
    </row>
    <row r="28" spans="1:6" ht="20.399999999999999" thickBot="1" x14ac:dyDescent="0.45">
      <c r="A28" s="4" t="s">
        <v>23</v>
      </c>
      <c r="B28" s="4"/>
      <c r="C28" s="4"/>
      <c r="D28" s="4"/>
      <c r="E28" s="4"/>
      <c r="F28" s="4"/>
    </row>
    <row r="29" spans="1:6" ht="15" thickTop="1" x14ac:dyDescent="0.3">
      <c r="A29" s="3" t="s">
        <v>24</v>
      </c>
      <c r="B29" s="2">
        <f xml:space="preserve"> 12</f>
        <v>12</v>
      </c>
      <c r="C29" s="2" t="s">
        <v>25</v>
      </c>
    </row>
    <row r="30" spans="1:6" x14ac:dyDescent="0.3">
      <c r="A30" s="3" t="s">
        <v>26</v>
      </c>
      <c r="B30" s="7">
        <f>B22*H2</f>
        <v>26.197152000000006</v>
      </c>
      <c r="C30" s="2" t="s">
        <v>25</v>
      </c>
    </row>
    <row r="31" spans="1:6" x14ac:dyDescent="0.3">
      <c r="A31" s="3" t="s">
        <v>33</v>
      </c>
      <c r="B31" s="7">
        <f>H3*B15+H4*B16+B20*H5</f>
        <v>29.7075</v>
      </c>
      <c r="C31" s="2" t="s">
        <v>25</v>
      </c>
    </row>
    <row r="32" spans="1:6" x14ac:dyDescent="0.3">
      <c r="A32" s="3" t="s">
        <v>34</v>
      </c>
      <c r="B32" s="7">
        <f>B25*H6+B26*H7</f>
        <v>20.258000569832276</v>
      </c>
      <c r="C32" s="2" t="s">
        <v>25</v>
      </c>
    </row>
    <row r="33" spans="1:3" x14ac:dyDescent="0.3">
      <c r="A33" s="1"/>
    </row>
    <row r="34" spans="1:3" x14ac:dyDescent="0.3">
      <c r="A34" s="3" t="s">
        <v>35</v>
      </c>
    </row>
    <row r="35" spans="1:3" x14ac:dyDescent="0.3">
      <c r="A35" s="1" t="s">
        <v>46</v>
      </c>
      <c r="B35" s="6">
        <f>(1-0.8) * 240 * 1.2 * 1 * 0.28</f>
        <v>16.127999999999997</v>
      </c>
      <c r="C35" s="2" t="s">
        <v>25</v>
      </c>
    </row>
    <row r="36" spans="1:3" x14ac:dyDescent="0.3">
      <c r="A36" s="1"/>
    </row>
    <row r="37" spans="1:3" x14ac:dyDescent="0.3">
      <c r="A37" s="1"/>
    </row>
    <row r="38" spans="1:3" x14ac:dyDescent="0.3">
      <c r="A38" s="5" t="s">
        <v>36</v>
      </c>
      <c r="B38" s="7">
        <f>SUM(B29:B35)</f>
        <v>104.29065256983228</v>
      </c>
      <c r="C38" s="2" t="s">
        <v>25</v>
      </c>
    </row>
    <row r="39" spans="1:3" x14ac:dyDescent="0.3">
      <c r="A39" s="1"/>
    </row>
    <row r="40" spans="1:3" x14ac:dyDescent="0.3">
      <c r="A40" s="2" t="s">
        <v>82</v>
      </c>
      <c r="B40" s="7">
        <f>(B25+B26+125+B12)*0.95</f>
        <v>467.21010647185125</v>
      </c>
      <c r="C40" s="2" t="s">
        <v>9</v>
      </c>
    </row>
    <row r="41" spans="1:3" x14ac:dyDescent="0.3">
      <c r="A41" s="2" t="s">
        <v>81</v>
      </c>
      <c r="B41" s="6">
        <f>(B38-B35)/B40</f>
        <v>0.18870022576265472</v>
      </c>
      <c r="C41" s="2" t="s">
        <v>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65"/>
  <sheetViews>
    <sheetView tabSelected="1" workbookViewId="0">
      <selection activeCell="C20" sqref="C20"/>
    </sheetView>
  </sheetViews>
  <sheetFormatPr defaultRowHeight="14.4" x14ac:dyDescent="0.3"/>
  <cols>
    <col min="1" max="1" width="28.109375" customWidth="1"/>
    <col min="13" max="13" width="10.33203125" bestFit="1" customWidth="1"/>
    <col min="16" max="16" width="10.33203125" bestFit="1" customWidth="1"/>
    <col min="17" max="17" width="10.77734375" bestFit="1" customWidth="1"/>
    <col min="18" max="18" width="9.44140625" bestFit="1" customWidth="1"/>
  </cols>
  <sheetData>
    <row r="1" spans="1:19" ht="20.399999999999999" thickBot="1" x14ac:dyDescent="0.45">
      <c r="A1" s="4" t="s">
        <v>89</v>
      </c>
      <c r="B1" s="4"/>
      <c r="C1" s="4"/>
      <c r="D1" s="4"/>
      <c r="E1" s="4"/>
      <c r="N1" t="s">
        <v>87</v>
      </c>
      <c r="Q1" t="s">
        <v>88</v>
      </c>
    </row>
    <row r="2" spans="1:19" ht="15" thickTop="1" x14ac:dyDescent="0.3">
      <c r="A2" t="s">
        <v>90</v>
      </c>
      <c r="B2">
        <f>'Effektbehov och DVUT'!B2</f>
        <v>21</v>
      </c>
      <c r="C2" t="s">
        <v>38</v>
      </c>
      <c r="M2" t="s">
        <v>85</v>
      </c>
      <c r="N2" t="s">
        <v>86</v>
      </c>
      <c r="P2" t="s">
        <v>85</v>
      </c>
      <c r="Q2" t="s">
        <v>86</v>
      </c>
      <c r="R2" t="s">
        <v>93</v>
      </c>
      <c r="S2" t="s">
        <v>94</v>
      </c>
    </row>
    <row r="3" spans="1:19" x14ac:dyDescent="0.3">
      <c r="A3" t="s">
        <v>91</v>
      </c>
      <c r="B3">
        <f>'Effektbehov och DVUT'!B17</f>
        <v>587</v>
      </c>
      <c r="C3" t="s">
        <v>45</v>
      </c>
      <c r="D3" t="s">
        <v>92</v>
      </c>
      <c r="M3" s="17">
        <v>42143</v>
      </c>
      <c r="N3">
        <v>5.4</v>
      </c>
      <c r="P3" s="17">
        <v>38409</v>
      </c>
      <c r="Q3">
        <v>-4.8</v>
      </c>
      <c r="R3" s="13">
        <f>IF(Q3&gt;B$5,0,B$5-Q3)</f>
        <v>20.171499405405015</v>
      </c>
      <c r="S3">
        <f>P4264-P3</f>
        <v>4261</v>
      </c>
    </row>
    <row r="4" spans="1:19" x14ac:dyDescent="0.3">
      <c r="A4" t="s">
        <v>23</v>
      </c>
      <c r="B4" s="13">
        <f>'Yt och förlustberäkningar'!B38</f>
        <v>104.29065256983228</v>
      </c>
      <c r="C4" t="s">
        <v>76</v>
      </c>
      <c r="M4" s="17">
        <v>42144</v>
      </c>
      <c r="N4">
        <v>10.6</v>
      </c>
      <c r="P4" s="17">
        <v>38410</v>
      </c>
      <c r="Q4">
        <v>-7.2</v>
      </c>
      <c r="R4" s="13">
        <f>IF(Q4&gt;B$5,0,B$5-Q4)</f>
        <v>22.571499405405014</v>
      </c>
    </row>
    <row r="5" spans="1:19" x14ac:dyDescent="0.3">
      <c r="A5" s="15" t="s">
        <v>89</v>
      </c>
      <c r="B5" s="13">
        <f>B2-B3/B4</f>
        <v>15.371499405405014</v>
      </c>
      <c r="C5" t="s">
        <v>38</v>
      </c>
      <c r="D5" t="s">
        <v>99</v>
      </c>
      <c r="M5" s="17">
        <v>42145</v>
      </c>
      <c r="N5">
        <v>11.3</v>
      </c>
      <c r="P5" s="17">
        <v>38411</v>
      </c>
      <c r="Q5">
        <v>-10.1</v>
      </c>
      <c r="R5" s="13">
        <f>IF(Q5&gt;B$5,0,B$5-Q5)</f>
        <v>25.471499405405012</v>
      </c>
    </row>
    <row r="6" spans="1:19" x14ac:dyDescent="0.3">
      <c r="M6" s="17">
        <v>42146</v>
      </c>
      <c r="N6">
        <v>11</v>
      </c>
      <c r="P6" s="17">
        <v>38412</v>
      </c>
      <c r="Q6">
        <v>-14</v>
      </c>
      <c r="R6" s="13">
        <f>IF(Q6&gt;B$5,0,B$5-Q6)</f>
        <v>29.371499405405014</v>
      </c>
    </row>
    <row r="7" spans="1:19" ht="20.399999999999999" thickBot="1" x14ac:dyDescent="0.45">
      <c r="A7" s="4" t="s">
        <v>96</v>
      </c>
      <c r="B7" s="4"/>
      <c r="C7" s="4"/>
      <c r="D7" s="4"/>
      <c r="E7" s="4"/>
      <c r="M7" s="17">
        <v>42147</v>
      </c>
      <c r="N7">
        <v>11.4</v>
      </c>
      <c r="P7" s="17">
        <v>38413</v>
      </c>
      <c r="Q7">
        <v>-14.9</v>
      </c>
      <c r="R7" s="13">
        <f>IF(Q7&gt;B$5,0,B$5-Q7)</f>
        <v>30.271499405405017</v>
      </c>
    </row>
    <row r="8" spans="1:19" ht="15" thickTop="1" x14ac:dyDescent="0.3">
      <c r="A8" t="s">
        <v>97</v>
      </c>
      <c r="B8" s="13">
        <f>R4265/S3*365</f>
        <v>3136.3358657754552</v>
      </c>
      <c r="C8" t="s">
        <v>98</v>
      </c>
      <c r="D8" t="s">
        <v>88</v>
      </c>
      <c r="M8" s="17">
        <v>42148</v>
      </c>
      <c r="N8">
        <v>11.7</v>
      </c>
      <c r="P8" s="17">
        <v>38414</v>
      </c>
      <c r="Q8">
        <v>-9.5</v>
      </c>
      <c r="R8" s="13">
        <f>IF(Q8&gt;B$5,0,B$5-Q8)</f>
        <v>24.871499405405014</v>
      </c>
    </row>
    <row r="9" spans="1:19" x14ac:dyDescent="0.3">
      <c r="A9" t="s">
        <v>100</v>
      </c>
      <c r="B9" s="13">
        <f>B8*24</f>
        <v>75272.060778610932</v>
      </c>
      <c r="C9" t="s">
        <v>101</v>
      </c>
      <c r="M9" s="17">
        <v>42149</v>
      </c>
      <c r="N9">
        <v>13</v>
      </c>
      <c r="P9" s="17">
        <v>38415</v>
      </c>
      <c r="Q9">
        <v>-6.6</v>
      </c>
      <c r="R9" s="13">
        <f>IF(Q9&gt;B$5,0,B$5-Q9)</f>
        <v>21.971499405405012</v>
      </c>
    </row>
    <row r="10" spans="1:19" x14ac:dyDescent="0.3">
      <c r="M10" s="17">
        <v>42150</v>
      </c>
      <c r="N10">
        <v>12.7</v>
      </c>
      <c r="P10" s="17">
        <v>38416</v>
      </c>
      <c r="Q10">
        <v>-8.6999999999999993</v>
      </c>
      <c r="R10" s="13">
        <f>IF(Q10&gt;B$5,0,B$5-Q10)</f>
        <v>24.071499405405014</v>
      </c>
    </row>
    <row r="11" spans="1:19" x14ac:dyDescent="0.3">
      <c r="M11" s="17">
        <v>42151</v>
      </c>
      <c r="N11">
        <v>10.8</v>
      </c>
      <c r="P11" s="17">
        <v>38417</v>
      </c>
      <c r="Q11">
        <v>-8.9</v>
      </c>
      <c r="R11" s="13">
        <f>IF(Q11&gt;B$5,0,B$5-Q11)</f>
        <v>24.271499405405017</v>
      </c>
    </row>
    <row r="12" spans="1:19" x14ac:dyDescent="0.3">
      <c r="M12" s="17">
        <v>42152</v>
      </c>
      <c r="N12">
        <v>11.2</v>
      </c>
      <c r="P12" s="17">
        <v>38418</v>
      </c>
      <c r="Q12">
        <v>0.3</v>
      </c>
      <c r="R12" s="13">
        <f>IF(Q12&gt;B$5,0,B$5-Q12)</f>
        <v>15.071499405405014</v>
      </c>
    </row>
    <row r="13" spans="1:19" x14ac:dyDescent="0.3">
      <c r="M13" s="17">
        <v>42153</v>
      </c>
      <c r="N13">
        <v>11.8</v>
      </c>
      <c r="P13" s="17">
        <v>38419</v>
      </c>
      <c r="Q13">
        <v>-1.1000000000000001</v>
      </c>
      <c r="R13" s="13">
        <f>IF(Q13&gt;B$5,0,B$5-Q13)</f>
        <v>16.471499405405016</v>
      </c>
    </row>
    <row r="14" spans="1:19" x14ac:dyDescent="0.3">
      <c r="M14" s="17">
        <v>42154</v>
      </c>
      <c r="N14">
        <v>9.5</v>
      </c>
      <c r="P14" s="17">
        <v>38420</v>
      </c>
      <c r="Q14">
        <v>-4.8</v>
      </c>
      <c r="R14" s="13">
        <f>IF(Q14&gt;B$5,0,B$5-Q14)</f>
        <v>20.171499405405015</v>
      </c>
    </row>
    <row r="15" spans="1:19" x14ac:dyDescent="0.3">
      <c r="M15" s="17">
        <v>42155</v>
      </c>
      <c r="N15">
        <v>10.199999999999999</v>
      </c>
      <c r="P15" s="17">
        <v>38421</v>
      </c>
      <c r="Q15">
        <v>-0.9</v>
      </c>
      <c r="R15" s="13">
        <f>IF(Q15&gt;B$5,0,B$5-Q15)</f>
        <v>16.271499405405013</v>
      </c>
    </row>
    <row r="16" spans="1:19" x14ac:dyDescent="0.3">
      <c r="M16" s="17">
        <v>42156</v>
      </c>
      <c r="N16">
        <v>10.6</v>
      </c>
      <c r="P16" s="17">
        <v>38422</v>
      </c>
      <c r="Q16">
        <v>-0.3</v>
      </c>
      <c r="R16" s="13">
        <f>IF(Q16&gt;B$5,0,B$5-Q16)</f>
        <v>15.671499405405015</v>
      </c>
    </row>
    <row r="17" spans="13:18" x14ac:dyDescent="0.3">
      <c r="M17" s="17">
        <v>42157</v>
      </c>
      <c r="N17">
        <v>10.5</v>
      </c>
      <c r="P17" s="17">
        <v>38423</v>
      </c>
      <c r="Q17">
        <v>-6.4</v>
      </c>
      <c r="R17" s="13">
        <f>IF(Q17&gt;B$5,0,B$5-Q17)</f>
        <v>21.771499405405017</v>
      </c>
    </row>
    <row r="18" spans="13:18" x14ac:dyDescent="0.3">
      <c r="M18" s="17">
        <v>42158</v>
      </c>
      <c r="N18">
        <v>11.7</v>
      </c>
      <c r="P18" s="17">
        <v>38424</v>
      </c>
      <c r="Q18">
        <v>-7.8</v>
      </c>
      <c r="R18" s="13">
        <f>IF(Q18&gt;B$5,0,B$5-Q18)</f>
        <v>23.171499405405015</v>
      </c>
    </row>
    <row r="19" spans="13:18" x14ac:dyDescent="0.3">
      <c r="M19" s="17">
        <v>42159</v>
      </c>
      <c r="N19">
        <v>6.5</v>
      </c>
      <c r="P19" s="17">
        <v>38425</v>
      </c>
      <c r="Q19">
        <v>-7.7</v>
      </c>
      <c r="R19" s="13">
        <f>IF(Q19&gt;B$5,0,B$5-Q19)</f>
        <v>23.071499405405014</v>
      </c>
    </row>
    <row r="20" spans="13:18" x14ac:dyDescent="0.3">
      <c r="M20" s="17">
        <v>42160</v>
      </c>
      <c r="N20">
        <v>14.7</v>
      </c>
      <c r="P20" s="17">
        <v>38426</v>
      </c>
      <c r="Q20">
        <v>-9.4</v>
      </c>
      <c r="R20" s="13">
        <f>IF(Q20&gt;B$5,0,B$5-Q20)</f>
        <v>24.771499405405017</v>
      </c>
    </row>
    <row r="21" spans="13:18" x14ac:dyDescent="0.3">
      <c r="M21" s="17">
        <v>42161</v>
      </c>
      <c r="N21">
        <v>13.9</v>
      </c>
      <c r="P21" s="17">
        <v>38427</v>
      </c>
      <c r="Q21">
        <v>-1.9</v>
      </c>
      <c r="R21" s="13">
        <f>IF(Q21&gt;B$5,0,B$5-Q21)</f>
        <v>17.271499405405013</v>
      </c>
    </row>
    <row r="22" spans="13:18" x14ac:dyDescent="0.3">
      <c r="M22" s="17">
        <v>42162</v>
      </c>
      <c r="N22">
        <v>11.1</v>
      </c>
      <c r="P22" s="17">
        <v>38428</v>
      </c>
      <c r="Q22">
        <v>-0.3</v>
      </c>
      <c r="R22" s="13">
        <f>IF(Q22&gt;B$5,0,B$5-Q22)</f>
        <v>15.671499405405015</v>
      </c>
    </row>
    <row r="23" spans="13:18" x14ac:dyDescent="0.3">
      <c r="M23" s="17">
        <v>42163</v>
      </c>
      <c r="N23">
        <v>10.7</v>
      </c>
      <c r="P23" s="17">
        <v>38429</v>
      </c>
      <c r="Q23">
        <v>-5</v>
      </c>
      <c r="R23" s="13">
        <f>IF(Q23&gt;B$5,0,B$5-Q23)</f>
        <v>20.371499405405014</v>
      </c>
    </row>
    <row r="24" spans="13:18" x14ac:dyDescent="0.3">
      <c r="M24" s="17">
        <v>42164</v>
      </c>
      <c r="N24">
        <v>12.7</v>
      </c>
      <c r="P24" s="17">
        <v>38430</v>
      </c>
      <c r="Q24">
        <v>-6.6</v>
      </c>
      <c r="R24" s="13">
        <f>IF(Q24&gt;B$5,0,B$5-Q24)</f>
        <v>21.971499405405012</v>
      </c>
    </row>
    <row r="25" spans="13:18" x14ac:dyDescent="0.3">
      <c r="M25" s="17">
        <v>42165</v>
      </c>
      <c r="N25">
        <v>16</v>
      </c>
      <c r="P25" s="17">
        <v>38431</v>
      </c>
      <c r="Q25">
        <v>-6.2</v>
      </c>
      <c r="R25" s="13">
        <f>IF(Q25&gt;B$5,0,B$5-Q25)</f>
        <v>21.571499405405014</v>
      </c>
    </row>
    <row r="26" spans="13:18" x14ac:dyDescent="0.3">
      <c r="M26" s="17">
        <v>42166</v>
      </c>
      <c r="N26">
        <v>17.100000000000001</v>
      </c>
      <c r="P26" s="17">
        <v>38432</v>
      </c>
      <c r="Q26">
        <v>-4.0999999999999996</v>
      </c>
      <c r="R26" s="13">
        <f>IF(Q26&gt;B$5,0,B$5-Q26)</f>
        <v>19.471499405405012</v>
      </c>
    </row>
    <row r="27" spans="13:18" x14ac:dyDescent="0.3">
      <c r="M27" s="17">
        <v>42167</v>
      </c>
      <c r="N27">
        <v>17.399999999999999</v>
      </c>
      <c r="P27" s="17">
        <v>38433</v>
      </c>
      <c r="Q27">
        <v>2.8</v>
      </c>
      <c r="R27" s="13">
        <f>IF(Q27&gt;B$5,0,B$5-Q27)</f>
        <v>12.571499405405014</v>
      </c>
    </row>
    <row r="28" spans="13:18" x14ac:dyDescent="0.3">
      <c r="M28" s="17">
        <v>42168</v>
      </c>
      <c r="N28">
        <v>16.899999999999999</v>
      </c>
      <c r="P28" s="17">
        <v>38434</v>
      </c>
      <c r="Q28">
        <v>4</v>
      </c>
      <c r="R28" s="13">
        <f>IF(Q28&gt;B$5,0,B$5-Q28)</f>
        <v>11.371499405405014</v>
      </c>
    </row>
    <row r="29" spans="13:18" x14ac:dyDescent="0.3">
      <c r="M29" s="17">
        <v>42169</v>
      </c>
      <c r="N29">
        <v>11.6</v>
      </c>
      <c r="P29" s="17">
        <v>38435</v>
      </c>
      <c r="Q29">
        <v>6.7</v>
      </c>
      <c r="R29" s="13">
        <f>IF(Q29&gt;B$5,0,B$5-Q29)</f>
        <v>8.6714994054050152</v>
      </c>
    </row>
    <row r="30" spans="13:18" x14ac:dyDescent="0.3">
      <c r="M30" s="17">
        <v>42170</v>
      </c>
      <c r="N30">
        <v>11.4</v>
      </c>
      <c r="P30" s="17">
        <v>38436</v>
      </c>
      <c r="Q30">
        <v>6.7</v>
      </c>
      <c r="R30" s="13">
        <f>IF(Q30&gt;B$5,0,B$5-Q30)</f>
        <v>8.6714994054050152</v>
      </c>
    </row>
    <row r="31" spans="13:18" x14ac:dyDescent="0.3">
      <c r="M31" s="17">
        <v>42171</v>
      </c>
      <c r="N31">
        <v>12</v>
      </c>
      <c r="P31" s="17">
        <v>38437</v>
      </c>
      <c r="Q31">
        <v>2.6</v>
      </c>
      <c r="R31" s="13">
        <f>IF(Q31&gt;B$5,0,B$5-Q31)</f>
        <v>12.771499405405015</v>
      </c>
    </row>
    <row r="32" spans="13:18" x14ac:dyDescent="0.3">
      <c r="M32" s="17">
        <v>42172</v>
      </c>
      <c r="N32">
        <v>12.2</v>
      </c>
      <c r="P32" s="17">
        <v>38438</v>
      </c>
      <c r="Q32">
        <v>1.9</v>
      </c>
      <c r="R32" s="13">
        <f>IF(Q32&gt;B$5,0,B$5-Q32)</f>
        <v>13.471499405405014</v>
      </c>
    </row>
    <row r="33" spans="13:18" x14ac:dyDescent="0.3">
      <c r="M33" s="17">
        <v>42173</v>
      </c>
      <c r="N33">
        <v>11.2</v>
      </c>
      <c r="P33" s="17">
        <v>38439</v>
      </c>
      <c r="Q33">
        <v>3.2</v>
      </c>
      <c r="R33" s="13">
        <f>IF(Q33&gt;B$5,0,B$5-Q33)</f>
        <v>12.171499405405015</v>
      </c>
    </row>
    <row r="34" spans="13:18" x14ac:dyDescent="0.3">
      <c r="M34" s="17">
        <v>42174</v>
      </c>
      <c r="N34">
        <v>12.4</v>
      </c>
      <c r="P34" s="17">
        <v>38440</v>
      </c>
      <c r="Q34">
        <v>2.1</v>
      </c>
      <c r="R34" s="13">
        <f>IF(Q34&gt;B$5,0,B$5-Q34)</f>
        <v>13.271499405405015</v>
      </c>
    </row>
    <row r="35" spans="13:18" x14ac:dyDescent="0.3">
      <c r="M35" s="17">
        <v>42175</v>
      </c>
      <c r="N35">
        <v>13.9</v>
      </c>
      <c r="P35" s="17">
        <v>38441</v>
      </c>
      <c r="Q35">
        <v>1.7</v>
      </c>
      <c r="R35" s="13">
        <f>IF(Q35&gt;B$5,0,B$5-Q35)</f>
        <v>13.671499405405015</v>
      </c>
    </row>
    <row r="36" spans="13:18" x14ac:dyDescent="0.3">
      <c r="M36" s="17">
        <v>42176</v>
      </c>
      <c r="N36">
        <v>14.1</v>
      </c>
      <c r="P36" s="17">
        <v>38442</v>
      </c>
      <c r="Q36">
        <v>3.5</v>
      </c>
      <c r="R36" s="13">
        <f>IF(Q36&gt;B$5,0,B$5-Q36)</f>
        <v>11.871499405405014</v>
      </c>
    </row>
    <row r="37" spans="13:18" x14ac:dyDescent="0.3">
      <c r="M37" s="17">
        <v>42177</v>
      </c>
      <c r="N37">
        <v>13.5</v>
      </c>
      <c r="P37" s="17">
        <v>38443</v>
      </c>
      <c r="Q37">
        <v>6.7</v>
      </c>
      <c r="R37" s="13">
        <f>IF(Q37&gt;B$5,0,B$5-Q37)</f>
        <v>8.6714994054050152</v>
      </c>
    </row>
    <row r="38" spans="13:18" x14ac:dyDescent="0.3">
      <c r="M38" s="17">
        <v>42178</v>
      </c>
      <c r="N38">
        <v>15</v>
      </c>
      <c r="P38" s="17">
        <v>38444</v>
      </c>
      <c r="Q38">
        <v>7.6</v>
      </c>
      <c r="R38" s="13">
        <f>IF(Q38&gt;B$5,0,B$5-Q38)</f>
        <v>7.7714994054050148</v>
      </c>
    </row>
    <row r="39" spans="13:18" x14ac:dyDescent="0.3">
      <c r="M39" s="17">
        <v>42179</v>
      </c>
      <c r="N39">
        <v>13.9</v>
      </c>
      <c r="P39" s="17">
        <v>38445</v>
      </c>
      <c r="Q39">
        <v>8.1</v>
      </c>
      <c r="R39" s="13">
        <f>IF(Q39&gt;B$5,0,B$5-Q39)</f>
        <v>7.2714994054050148</v>
      </c>
    </row>
    <row r="40" spans="13:18" x14ac:dyDescent="0.3">
      <c r="M40" s="17">
        <v>42180</v>
      </c>
      <c r="N40">
        <v>13.9</v>
      </c>
      <c r="P40" s="17">
        <v>38446</v>
      </c>
      <c r="Q40">
        <v>9.6</v>
      </c>
      <c r="R40" s="13">
        <f>IF(Q40&gt;B$5,0,B$5-Q40)</f>
        <v>5.7714994054050148</v>
      </c>
    </row>
    <row r="41" spans="13:18" x14ac:dyDescent="0.3">
      <c r="M41" s="17">
        <v>42181</v>
      </c>
      <c r="N41">
        <v>13.9</v>
      </c>
      <c r="P41" s="17">
        <v>38447</v>
      </c>
      <c r="Q41">
        <v>8.4</v>
      </c>
      <c r="R41" s="13">
        <f>IF(Q41&gt;B$5,0,B$5-Q41)</f>
        <v>6.9714994054050141</v>
      </c>
    </row>
    <row r="42" spans="13:18" x14ac:dyDescent="0.3">
      <c r="M42" s="17">
        <v>42182</v>
      </c>
      <c r="N42">
        <v>15.4</v>
      </c>
      <c r="P42" s="17">
        <v>38448</v>
      </c>
      <c r="Q42">
        <v>6.7</v>
      </c>
      <c r="R42" s="13">
        <f>IF(Q42&gt;B$5,0,B$5-Q42)</f>
        <v>8.6714994054050152</v>
      </c>
    </row>
    <row r="43" spans="13:18" x14ac:dyDescent="0.3">
      <c r="M43" s="17">
        <v>42183</v>
      </c>
      <c r="N43">
        <v>12.6</v>
      </c>
      <c r="P43" s="17">
        <v>38449</v>
      </c>
      <c r="Q43">
        <v>5.6</v>
      </c>
      <c r="R43" s="13">
        <f>IF(Q43&gt;B$5,0,B$5-Q43)</f>
        <v>9.7714994054050148</v>
      </c>
    </row>
    <row r="44" spans="13:18" x14ac:dyDescent="0.3">
      <c r="M44" s="17">
        <v>42184</v>
      </c>
      <c r="N44">
        <v>12.6</v>
      </c>
      <c r="P44" s="17">
        <v>38450</v>
      </c>
      <c r="Q44">
        <v>5.0999999999999996</v>
      </c>
      <c r="R44" s="13">
        <f>IF(Q44&gt;B$5,0,B$5-Q44)</f>
        <v>10.271499405405015</v>
      </c>
    </row>
    <row r="45" spans="13:18" x14ac:dyDescent="0.3">
      <c r="M45" s="17">
        <v>42185</v>
      </c>
      <c r="N45">
        <v>16</v>
      </c>
      <c r="P45" s="17">
        <v>38451</v>
      </c>
      <c r="Q45">
        <v>2.9</v>
      </c>
      <c r="R45" s="13">
        <f>IF(Q45&gt;B$5,0,B$5-Q45)</f>
        <v>12.471499405405014</v>
      </c>
    </row>
    <row r="46" spans="13:18" x14ac:dyDescent="0.3">
      <c r="M46" s="17">
        <v>42186</v>
      </c>
      <c r="N46">
        <v>18.600000000000001</v>
      </c>
      <c r="P46" s="17">
        <v>38452</v>
      </c>
      <c r="Q46">
        <v>3.9</v>
      </c>
      <c r="R46" s="13">
        <f>IF(Q46&gt;B$5,0,B$5-Q46)</f>
        <v>11.471499405405014</v>
      </c>
    </row>
    <row r="47" spans="13:18" x14ac:dyDescent="0.3">
      <c r="M47" s="17">
        <v>42187</v>
      </c>
      <c r="N47">
        <v>17.7</v>
      </c>
      <c r="P47" s="17">
        <v>38453</v>
      </c>
      <c r="Q47">
        <v>9.8000000000000007</v>
      </c>
      <c r="R47" s="13">
        <f>IF(Q47&gt;B$5,0,B$5-Q47)</f>
        <v>5.5714994054050138</v>
      </c>
    </row>
    <row r="48" spans="13:18" x14ac:dyDescent="0.3">
      <c r="M48" s="17">
        <v>42188</v>
      </c>
      <c r="N48">
        <v>18.399999999999999</v>
      </c>
      <c r="P48" s="17">
        <v>38454</v>
      </c>
      <c r="Q48">
        <v>9.1</v>
      </c>
      <c r="R48" s="13">
        <f>IF(Q48&gt;B$5,0,B$5-Q48)</f>
        <v>6.2714994054050148</v>
      </c>
    </row>
    <row r="49" spans="13:18" x14ac:dyDescent="0.3">
      <c r="M49" s="17">
        <v>42189</v>
      </c>
      <c r="N49">
        <v>23</v>
      </c>
      <c r="P49" s="17">
        <v>38455</v>
      </c>
      <c r="Q49">
        <v>7.5</v>
      </c>
      <c r="R49" s="13">
        <f>IF(Q49&gt;B$5,0,B$5-Q49)</f>
        <v>7.8714994054050145</v>
      </c>
    </row>
    <row r="50" spans="13:18" x14ac:dyDescent="0.3">
      <c r="M50" s="17">
        <v>42190</v>
      </c>
      <c r="N50">
        <v>21.2</v>
      </c>
      <c r="P50" s="17">
        <v>38456</v>
      </c>
      <c r="Q50">
        <v>5.6</v>
      </c>
      <c r="R50" s="13">
        <f>IF(Q50&gt;B$5,0,B$5-Q50)</f>
        <v>9.7714994054050148</v>
      </c>
    </row>
    <row r="51" spans="13:18" x14ac:dyDescent="0.3">
      <c r="M51" s="17">
        <v>42191</v>
      </c>
      <c r="N51">
        <v>14.5</v>
      </c>
      <c r="P51" s="17">
        <v>38457</v>
      </c>
      <c r="Q51">
        <v>7.4</v>
      </c>
      <c r="R51" s="13">
        <f>IF(Q51&gt;B$5,0,B$5-Q51)</f>
        <v>7.9714994054050141</v>
      </c>
    </row>
    <row r="52" spans="13:18" x14ac:dyDescent="0.3">
      <c r="M52" s="17">
        <v>42192</v>
      </c>
      <c r="N52">
        <v>17.3</v>
      </c>
      <c r="P52" s="17">
        <v>38458</v>
      </c>
      <c r="Q52">
        <v>6.3</v>
      </c>
      <c r="R52" s="13">
        <f>IF(Q52&gt;B$5,0,B$5-Q52)</f>
        <v>9.0714994054050138</v>
      </c>
    </row>
    <row r="53" spans="13:18" x14ac:dyDescent="0.3">
      <c r="M53" s="17">
        <v>42193</v>
      </c>
      <c r="N53">
        <v>12.7</v>
      </c>
      <c r="P53" s="17">
        <v>38459</v>
      </c>
      <c r="Q53">
        <v>6.4</v>
      </c>
      <c r="R53" s="13">
        <f>IF(Q53&gt;B$5,0,B$5-Q53)</f>
        <v>8.9714994054050141</v>
      </c>
    </row>
    <row r="54" spans="13:18" x14ac:dyDescent="0.3">
      <c r="M54" s="17">
        <v>42194</v>
      </c>
      <c r="N54">
        <v>14.6</v>
      </c>
      <c r="P54" s="17">
        <v>38460</v>
      </c>
      <c r="Q54">
        <v>2.9</v>
      </c>
      <c r="R54" s="13">
        <f>IF(Q54&gt;B$5,0,B$5-Q54)</f>
        <v>12.471499405405014</v>
      </c>
    </row>
    <row r="55" spans="13:18" x14ac:dyDescent="0.3">
      <c r="M55" s="17">
        <v>42195</v>
      </c>
      <c r="N55">
        <v>13.3</v>
      </c>
      <c r="P55" s="17">
        <v>38461</v>
      </c>
      <c r="Q55">
        <v>1.5</v>
      </c>
      <c r="R55" s="13">
        <f>IF(Q55&gt;B$5,0,B$5-Q55)</f>
        <v>13.871499405405014</v>
      </c>
    </row>
    <row r="56" spans="13:18" x14ac:dyDescent="0.3">
      <c r="M56" s="17">
        <v>42196</v>
      </c>
      <c r="N56">
        <v>16.2</v>
      </c>
      <c r="P56" s="17">
        <v>38462</v>
      </c>
      <c r="Q56">
        <v>0.5</v>
      </c>
      <c r="R56" s="13">
        <f>IF(Q56&gt;B$5,0,B$5-Q56)</f>
        <v>14.871499405405014</v>
      </c>
    </row>
    <row r="57" spans="13:18" x14ac:dyDescent="0.3">
      <c r="M57" s="17">
        <v>42197</v>
      </c>
      <c r="N57">
        <v>15</v>
      </c>
      <c r="P57" s="17">
        <v>38463</v>
      </c>
      <c r="Q57">
        <v>2.7</v>
      </c>
      <c r="R57" s="13">
        <f>IF(Q57&gt;B$5,0,B$5-Q57)</f>
        <v>12.671499405405015</v>
      </c>
    </row>
    <row r="58" spans="13:18" x14ac:dyDescent="0.3">
      <c r="M58" s="17">
        <v>42198</v>
      </c>
      <c r="N58">
        <v>14.2</v>
      </c>
      <c r="P58" s="17">
        <v>38464</v>
      </c>
      <c r="Q58">
        <v>2.8</v>
      </c>
      <c r="R58" s="13">
        <f>IF(Q58&gt;B$5,0,B$5-Q58)</f>
        <v>12.571499405405014</v>
      </c>
    </row>
    <row r="59" spans="13:18" x14ac:dyDescent="0.3">
      <c r="M59" s="17">
        <v>42199</v>
      </c>
      <c r="N59">
        <v>14.8</v>
      </c>
      <c r="P59" s="17">
        <v>38465</v>
      </c>
      <c r="Q59">
        <v>3.7</v>
      </c>
      <c r="R59" s="13">
        <f>IF(Q59&gt;B$5,0,B$5-Q59)</f>
        <v>11.671499405405015</v>
      </c>
    </row>
    <row r="60" spans="13:18" x14ac:dyDescent="0.3">
      <c r="M60" s="17">
        <v>42200</v>
      </c>
      <c r="N60">
        <v>15.9</v>
      </c>
      <c r="P60" s="17">
        <v>38466</v>
      </c>
      <c r="Q60">
        <v>5.0999999999999996</v>
      </c>
      <c r="R60" s="13">
        <f>IF(Q60&gt;B$5,0,B$5-Q60)</f>
        <v>10.271499405405015</v>
      </c>
    </row>
    <row r="61" spans="13:18" x14ac:dyDescent="0.3">
      <c r="M61" s="17">
        <v>42201</v>
      </c>
      <c r="N61">
        <v>15.5</v>
      </c>
      <c r="P61" s="17">
        <v>38467</v>
      </c>
      <c r="Q61">
        <v>6.9</v>
      </c>
      <c r="R61" s="13">
        <f>IF(Q61&gt;B$5,0,B$5-Q61)</f>
        <v>8.4714994054050141</v>
      </c>
    </row>
    <row r="62" spans="13:18" x14ac:dyDescent="0.3">
      <c r="M62" s="17">
        <v>42202</v>
      </c>
      <c r="N62">
        <v>13.5</v>
      </c>
      <c r="P62" s="17">
        <v>38468</v>
      </c>
      <c r="Q62">
        <v>6.6</v>
      </c>
      <c r="R62" s="13">
        <f>IF(Q62&gt;B$5,0,B$5-Q62)</f>
        <v>8.7714994054050148</v>
      </c>
    </row>
    <row r="63" spans="13:18" x14ac:dyDescent="0.3">
      <c r="M63" s="17">
        <v>42203</v>
      </c>
      <c r="N63">
        <v>15.1</v>
      </c>
      <c r="P63" s="17">
        <v>38469</v>
      </c>
      <c r="Q63">
        <v>6.8</v>
      </c>
      <c r="R63" s="13">
        <f>IF(Q63&gt;B$5,0,B$5-Q63)</f>
        <v>8.5714994054050138</v>
      </c>
    </row>
    <row r="64" spans="13:18" x14ac:dyDescent="0.3">
      <c r="M64" s="17">
        <v>42204</v>
      </c>
      <c r="N64">
        <v>13.7</v>
      </c>
      <c r="P64" s="17">
        <v>38470</v>
      </c>
      <c r="Q64">
        <v>8.1999999999999993</v>
      </c>
      <c r="R64" s="13">
        <f>IF(Q64&gt;B$5,0,B$5-Q64)</f>
        <v>7.1714994054050152</v>
      </c>
    </row>
    <row r="65" spans="13:18" x14ac:dyDescent="0.3">
      <c r="M65" s="17">
        <v>42205</v>
      </c>
      <c r="N65">
        <v>14.6</v>
      </c>
      <c r="P65" s="17">
        <v>38471</v>
      </c>
      <c r="Q65">
        <v>9.6</v>
      </c>
      <c r="R65" s="13">
        <f>IF(Q65&gt;B$5,0,B$5-Q65)</f>
        <v>5.7714994054050148</v>
      </c>
    </row>
    <row r="66" spans="13:18" x14ac:dyDescent="0.3">
      <c r="M66" s="17">
        <v>42206</v>
      </c>
      <c r="N66">
        <v>14</v>
      </c>
      <c r="P66" s="17">
        <v>38472</v>
      </c>
      <c r="Q66">
        <v>8</v>
      </c>
      <c r="R66" s="13">
        <f>IF(Q66&gt;B$5,0,B$5-Q66)</f>
        <v>7.3714994054050145</v>
      </c>
    </row>
    <row r="67" spans="13:18" x14ac:dyDescent="0.3">
      <c r="M67" s="17">
        <v>42207</v>
      </c>
      <c r="N67">
        <v>15.3</v>
      </c>
      <c r="P67" s="17">
        <v>38473</v>
      </c>
      <c r="Q67">
        <v>9</v>
      </c>
      <c r="R67" s="13">
        <f>IF(Q67&gt;B$5,0,B$5-Q67)</f>
        <v>6.3714994054050145</v>
      </c>
    </row>
    <row r="68" spans="13:18" x14ac:dyDescent="0.3">
      <c r="M68" s="17">
        <v>42208</v>
      </c>
      <c r="N68">
        <v>16.100000000000001</v>
      </c>
      <c r="P68" s="17">
        <v>38474</v>
      </c>
      <c r="Q68">
        <v>8.1999999999999993</v>
      </c>
      <c r="R68" s="13">
        <f>IF(Q68&gt;B$5,0,B$5-Q68)</f>
        <v>7.1714994054050152</v>
      </c>
    </row>
    <row r="69" spans="13:18" x14ac:dyDescent="0.3">
      <c r="M69" s="17">
        <v>42209</v>
      </c>
      <c r="N69">
        <v>15.8</v>
      </c>
      <c r="P69" s="17">
        <v>38475</v>
      </c>
      <c r="Q69">
        <v>7.2</v>
      </c>
      <c r="R69" s="13">
        <f>IF(Q69&gt;B$5,0,B$5-Q69)</f>
        <v>8.1714994054050152</v>
      </c>
    </row>
    <row r="70" spans="13:18" x14ac:dyDescent="0.3">
      <c r="M70" s="17">
        <v>42210</v>
      </c>
      <c r="N70">
        <v>14.5</v>
      </c>
      <c r="P70" s="17">
        <v>38476</v>
      </c>
      <c r="Q70">
        <v>8.9</v>
      </c>
      <c r="R70" s="13">
        <f>IF(Q70&gt;B$5,0,B$5-Q70)</f>
        <v>6.4714994054050141</v>
      </c>
    </row>
    <row r="71" spans="13:18" x14ac:dyDescent="0.3">
      <c r="M71" s="17">
        <v>42211</v>
      </c>
      <c r="N71">
        <v>16.8</v>
      </c>
      <c r="P71" s="17">
        <v>38477</v>
      </c>
      <c r="Q71">
        <v>8.6999999999999993</v>
      </c>
      <c r="R71" s="13">
        <f>IF(Q71&gt;B$5,0,B$5-Q71)</f>
        <v>6.6714994054050152</v>
      </c>
    </row>
    <row r="72" spans="13:18" x14ac:dyDescent="0.3">
      <c r="M72" s="17">
        <v>42212</v>
      </c>
      <c r="N72">
        <v>15.8</v>
      </c>
      <c r="P72" s="17">
        <v>38478</v>
      </c>
      <c r="Q72">
        <v>10.3</v>
      </c>
      <c r="R72" s="13">
        <f>IF(Q72&gt;B$5,0,B$5-Q72)</f>
        <v>5.0714994054050138</v>
      </c>
    </row>
    <row r="73" spans="13:18" x14ac:dyDescent="0.3">
      <c r="M73" s="17">
        <v>42213</v>
      </c>
      <c r="N73">
        <v>14.9</v>
      </c>
      <c r="P73" s="17">
        <v>38479</v>
      </c>
      <c r="Q73">
        <v>7.5</v>
      </c>
      <c r="R73" s="13">
        <f>IF(Q73&gt;B$5,0,B$5-Q73)</f>
        <v>7.8714994054050145</v>
      </c>
    </row>
    <row r="74" spans="13:18" x14ac:dyDescent="0.3">
      <c r="M74" s="17">
        <v>42214</v>
      </c>
      <c r="N74">
        <v>16</v>
      </c>
      <c r="P74" s="17">
        <v>38480</v>
      </c>
      <c r="Q74">
        <v>8</v>
      </c>
      <c r="R74" s="13">
        <f>IF(Q74&gt;B$5,0,B$5-Q74)</f>
        <v>7.3714994054050145</v>
      </c>
    </row>
    <row r="75" spans="13:18" x14ac:dyDescent="0.3">
      <c r="M75" s="17">
        <v>42215</v>
      </c>
      <c r="N75">
        <v>16</v>
      </c>
      <c r="P75" s="17">
        <v>38481</v>
      </c>
      <c r="Q75">
        <v>5.6</v>
      </c>
      <c r="R75" s="13">
        <f>IF(Q75&gt;B$5,0,B$5-Q75)</f>
        <v>9.7714994054050148</v>
      </c>
    </row>
    <row r="76" spans="13:18" x14ac:dyDescent="0.3">
      <c r="M76" s="17">
        <v>42216</v>
      </c>
      <c r="N76">
        <v>15.1</v>
      </c>
      <c r="P76" s="17">
        <v>38482</v>
      </c>
      <c r="Q76">
        <v>6.9</v>
      </c>
      <c r="R76" s="13">
        <f>IF(Q76&gt;B$5,0,B$5-Q76)</f>
        <v>8.4714994054050141</v>
      </c>
    </row>
    <row r="77" spans="13:18" x14ac:dyDescent="0.3">
      <c r="M77" s="17">
        <v>42217</v>
      </c>
      <c r="N77">
        <v>14.7</v>
      </c>
      <c r="P77" s="17">
        <v>38483</v>
      </c>
      <c r="Q77">
        <v>10.5</v>
      </c>
      <c r="R77" s="13">
        <f>IF(Q77&gt;B$5,0,B$5-Q77)</f>
        <v>4.8714994054050145</v>
      </c>
    </row>
    <row r="78" spans="13:18" x14ac:dyDescent="0.3">
      <c r="M78" s="17">
        <v>42218</v>
      </c>
      <c r="N78">
        <v>14.4</v>
      </c>
      <c r="P78" s="17">
        <v>38484</v>
      </c>
      <c r="Q78">
        <v>11.2</v>
      </c>
      <c r="R78" s="13">
        <f>IF(Q78&gt;B$5,0,B$5-Q78)</f>
        <v>4.1714994054050152</v>
      </c>
    </row>
    <row r="79" spans="13:18" x14ac:dyDescent="0.3">
      <c r="M79" s="17">
        <v>42219</v>
      </c>
      <c r="N79">
        <v>15.2</v>
      </c>
      <c r="P79" s="17">
        <v>38485</v>
      </c>
      <c r="Q79">
        <v>10</v>
      </c>
      <c r="R79" s="13">
        <f>IF(Q79&gt;B$5,0,B$5-Q79)</f>
        <v>5.3714994054050145</v>
      </c>
    </row>
    <row r="80" spans="13:18" x14ac:dyDescent="0.3">
      <c r="M80" s="17">
        <v>42220</v>
      </c>
      <c r="N80">
        <v>16.399999999999999</v>
      </c>
      <c r="P80" s="17">
        <v>38486</v>
      </c>
      <c r="Q80">
        <v>10</v>
      </c>
      <c r="R80" s="13">
        <f>IF(Q80&gt;B$5,0,B$5-Q80)</f>
        <v>5.3714994054050145</v>
      </c>
    </row>
    <row r="81" spans="13:18" x14ac:dyDescent="0.3">
      <c r="M81" s="17">
        <v>42221</v>
      </c>
      <c r="N81">
        <v>16.8</v>
      </c>
      <c r="P81" s="17">
        <v>38487</v>
      </c>
      <c r="Q81">
        <v>13.7</v>
      </c>
      <c r="R81" s="13">
        <f>IF(Q81&gt;B$5,0,B$5-Q81)</f>
        <v>1.6714994054050152</v>
      </c>
    </row>
    <row r="82" spans="13:18" x14ac:dyDescent="0.3">
      <c r="M82" s="17">
        <v>42222</v>
      </c>
      <c r="N82">
        <v>18.2</v>
      </c>
      <c r="P82" s="17">
        <v>38488</v>
      </c>
      <c r="Q82">
        <v>10.4</v>
      </c>
      <c r="R82" s="13">
        <f>IF(Q82&gt;B$5,0,B$5-Q82)</f>
        <v>4.9714994054050141</v>
      </c>
    </row>
    <row r="83" spans="13:18" x14ac:dyDescent="0.3">
      <c r="M83" s="17">
        <v>42223</v>
      </c>
      <c r="N83">
        <v>19.8</v>
      </c>
      <c r="P83" s="17">
        <v>38489</v>
      </c>
      <c r="Q83">
        <v>8.9</v>
      </c>
      <c r="R83" s="13">
        <f>IF(Q83&gt;B$5,0,B$5-Q83)</f>
        <v>6.4714994054050141</v>
      </c>
    </row>
    <row r="84" spans="13:18" x14ac:dyDescent="0.3">
      <c r="M84" s="17">
        <v>42224</v>
      </c>
      <c r="N84">
        <v>19.3</v>
      </c>
      <c r="P84" s="17">
        <v>38490</v>
      </c>
      <c r="Q84">
        <v>8.1</v>
      </c>
      <c r="R84" s="13">
        <f>IF(Q84&gt;B$5,0,B$5-Q84)</f>
        <v>7.2714994054050148</v>
      </c>
    </row>
    <row r="85" spans="13:18" x14ac:dyDescent="0.3">
      <c r="M85" s="17">
        <v>42225</v>
      </c>
      <c r="N85">
        <v>17.5</v>
      </c>
      <c r="P85" s="17">
        <v>38491</v>
      </c>
      <c r="Q85">
        <v>7.7</v>
      </c>
      <c r="R85" s="13">
        <f>IF(Q85&gt;B$5,0,B$5-Q85)</f>
        <v>7.6714994054050143</v>
      </c>
    </row>
    <row r="86" spans="13:18" x14ac:dyDescent="0.3">
      <c r="M86" s="17">
        <v>42226</v>
      </c>
      <c r="N86">
        <v>17.899999999999999</v>
      </c>
      <c r="P86" s="17">
        <v>38492</v>
      </c>
      <c r="Q86">
        <v>10.8</v>
      </c>
      <c r="R86" s="13">
        <f>IF(Q86&gt;B$5,0,B$5-Q86)</f>
        <v>4.5714994054050138</v>
      </c>
    </row>
    <row r="87" spans="13:18" x14ac:dyDescent="0.3">
      <c r="M87" s="17">
        <v>42227</v>
      </c>
      <c r="N87">
        <v>17.5</v>
      </c>
      <c r="P87" s="17">
        <v>38493</v>
      </c>
      <c r="Q87">
        <v>11.8</v>
      </c>
      <c r="R87" s="13">
        <f>IF(Q87&gt;B$5,0,B$5-Q87)</f>
        <v>3.5714994054050138</v>
      </c>
    </row>
    <row r="88" spans="13:18" x14ac:dyDescent="0.3">
      <c r="M88" s="17">
        <v>42228</v>
      </c>
      <c r="N88">
        <v>17.899999999999999</v>
      </c>
      <c r="P88" s="17">
        <v>38494</v>
      </c>
      <c r="Q88">
        <v>13.5</v>
      </c>
      <c r="R88" s="13">
        <f>IF(Q88&gt;B$5,0,B$5-Q88)</f>
        <v>1.8714994054050145</v>
      </c>
    </row>
    <row r="89" spans="13:18" x14ac:dyDescent="0.3">
      <c r="M89" s="17">
        <v>42229</v>
      </c>
      <c r="N89">
        <v>15</v>
      </c>
      <c r="P89" s="17">
        <v>38495</v>
      </c>
      <c r="Q89">
        <v>14.2</v>
      </c>
      <c r="R89" s="13">
        <f>IF(Q89&gt;B$5,0,B$5-Q89)</f>
        <v>1.1714994054050152</v>
      </c>
    </row>
    <row r="90" spans="13:18" x14ac:dyDescent="0.3">
      <c r="M90" s="17">
        <v>42230</v>
      </c>
      <c r="N90">
        <v>16</v>
      </c>
      <c r="P90" s="17">
        <v>38496</v>
      </c>
      <c r="Q90">
        <v>14.7</v>
      </c>
      <c r="R90" s="13">
        <f>IF(Q90&gt;B$5,0,B$5-Q90)</f>
        <v>0.67149940540501518</v>
      </c>
    </row>
    <row r="91" spans="13:18" x14ac:dyDescent="0.3">
      <c r="M91" s="17">
        <v>42231</v>
      </c>
      <c r="N91">
        <v>15.9</v>
      </c>
      <c r="P91" s="17">
        <v>38497</v>
      </c>
      <c r="Q91">
        <v>13</v>
      </c>
      <c r="R91" s="13">
        <f>IF(Q91&gt;B$5,0,B$5-Q91)</f>
        <v>2.3714994054050145</v>
      </c>
    </row>
    <row r="92" spans="13:18" x14ac:dyDescent="0.3">
      <c r="M92" s="17">
        <v>42232</v>
      </c>
      <c r="N92">
        <v>16.3</v>
      </c>
      <c r="P92" s="17">
        <v>38498</v>
      </c>
      <c r="Q92">
        <v>14.8</v>
      </c>
      <c r="R92" s="13">
        <f>IF(Q92&gt;B$5,0,B$5-Q92)</f>
        <v>0.57149940540501376</v>
      </c>
    </row>
    <row r="93" spans="13:18" x14ac:dyDescent="0.3">
      <c r="M93" s="17">
        <v>42233</v>
      </c>
      <c r="N93">
        <v>15.1</v>
      </c>
      <c r="P93" s="17">
        <v>38499</v>
      </c>
      <c r="Q93">
        <v>17.3</v>
      </c>
      <c r="R93" s="13">
        <f>IF(Q93&gt;B$5,0,B$5-Q93)</f>
        <v>0</v>
      </c>
    </row>
    <row r="94" spans="13:18" x14ac:dyDescent="0.3">
      <c r="M94" s="17">
        <v>42234</v>
      </c>
      <c r="N94">
        <v>15.3</v>
      </c>
      <c r="P94" s="17">
        <v>38500</v>
      </c>
      <c r="Q94">
        <v>11.5</v>
      </c>
      <c r="R94" s="13">
        <f>IF(Q94&gt;B$5,0,B$5-Q94)</f>
        <v>3.8714994054050145</v>
      </c>
    </row>
    <row r="95" spans="13:18" x14ac:dyDescent="0.3">
      <c r="M95" s="17">
        <v>42235</v>
      </c>
      <c r="N95">
        <v>15.3</v>
      </c>
      <c r="P95" s="17">
        <v>38501</v>
      </c>
      <c r="Q95">
        <v>11.4</v>
      </c>
      <c r="R95" s="13">
        <f>IF(Q95&gt;B$5,0,B$5-Q95)</f>
        <v>3.9714994054050141</v>
      </c>
    </row>
    <row r="96" spans="13:18" x14ac:dyDescent="0.3">
      <c r="M96" s="17">
        <v>42236</v>
      </c>
      <c r="N96">
        <v>13.9</v>
      </c>
      <c r="P96" s="17">
        <v>38502</v>
      </c>
      <c r="Q96">
        <v>10.5</v>
      </c>
      <c r="R96" s="13">
        <f>IF(Q96&gt;B$5,0,B$5-Q96)</f>
        <v>4.8714994054050145</v>
      </c>
    </row>
    <row r="97" spans="13:18" x14ac:dyDescent="0.3">
      <c r="M97" s="17">
        <v>42237</v>
      </c>
      <c r="N97">
        <v>15.4</v>
      </c>
      <c r="P97" s="17">
        <v>38503</v>
      </c>
      <c r="Q97">
        <v>8.1</v>
      </c>
      <c r="R97" s="13">
        <f>IF(Q97&gt;B$5,0,B$5-Q97)</f>
        <v>7.2714994054050148</v>
      </c>
    </row>
    <row r="98" spans="13:18" x14ac:dyDescent="0.3">
      <c r="M98" s="17">
        <v>42238</v>
      </c>
      <c r="N98">
        <v>15.9</v>
      </c>
      <c r="P98" s="17">
        <v>38504</v>
      </c>
      <c r="Q98">
        <v>9.5</v>
      </c>
      <c r="R98" s="13">
        <f>IF(Q98&gt;B$5,0,B$5-Q98)</f>
        <v>5.8714994054050145</v>
      </c>
    </row>
    <row r="99" spans="13:18" x14ac:dyDescent="0.3">
      <c r="M99" s="17">
        <v>42239</v>
      </c>
      <c r="N99">
        <v>15.6</v>
      </c>
      <c r="P99" s="17">
        <v>38505</v>
      </c>
      <c r="Q99">
        <v>10.1</v>
      </c>
      <c r="R99" s="13">
        <f>IF(Q99&gt;B$5,0,B$5-Q99)</f>
        <v>5.2714994054050148</v>
      </c>
    </row>
    <row r="100" spans="13:18" x14ac:dyDescent="0.3">
      <c r="M100" s="17">
        <v>42240</v>
      </c>
      <c r="N100">
        <v>17.399999999999999</v>
      </c>
      <c r="P100" s="17">
        <v>38506</v>
      </c>
      <c r="Q100">
        <v>10.5</v>
      </c>
      <c r="R100" s="13">
        <f>IF(Q100&gt;B$5,0,B$5-Q100)</f>
        <v>4.8714994054050145</v>
      </c>
    </row>
    <row r="101" spans="13:18" x14ac:dyDescent="0.3">
      <c r="M101" s="17">
        <v>42241</v>
      </c>
      <c r="N101">
        <v>20.6</v>
      </c>
      <c r="P101" s="17">
        <v>38507</v>
      </c>
      <c r="Q101">
        <v>11.5</v>
      </c>
      <c r="R101" s="13">
        <f>IF(Q101&gt;B$5,0,B$5-Q101)</f>
        <v>3.8714994054050145</v>
      </c>
    </row>
    <row r="102" spans="13:18" x14ac:dyDescent="0.3">
      <c r="M102" s="17">
        <v>42242</v>
      </c>
      <c r="N102">
        <v>17.7</v>
      </c>
      <c r="P102" s="17">
        <v>38508</v>
      </c>
      <c r="Q102">
        <v>11.7</v>
      </c>
      <c r="R102" s="13">
        <f>IF(Q102&gt;B$5,0,B$5-Q102)</f>
        <v>3.6714994054050152</v>
      </c>
    </row>
    <row r="103" spans="13:18" x14ac:dyDescent="0.3">
      <c r="M103" s="17">
        <v>42243</v>
      </c>
      <c r="N103">
        <v>18.3</v>
      </c>
      <c r="P103" s="17">
        <v>38509</v>
      </c>
      <c r="Q103">
        <v>10.6</v>
      </c>
      <c r="R103" s="13">
        <f>IF(Q103&gt;B$5,0,B$5-Q103)</f>
        <v>4.7714994054050148</v>
      </c>
    </row>
    <row r="104" spans="13:18" x14ac:dyDescent="0.3">
      <c r="M104" s="17">
        <v>42244</v>
      </c>
      <c r="N104">
        <v>16.8</v>
      </c>
      <c r="P104" s="17">
        <v>38510</v>
      </c>
      <c r="Q104">
        <v>10.7</v>
      </c>
      <c r="R104" s="13">
        <f>IF(Q104&gt;B$5,0,B$5-Q104)</f>
        <v>4.6714994054050152</v>
      </c>
    </row>
    <row r="105" spans="13:18" x14ac:dyDescent="0.3">
      <c r="M105" s="17">
        <v>42245</v>
      </c>
      <c r="N105">
        <v>16</v>
      </c>
      <c r="P105" s="17">
        <v>38511</v>
      </c>
      <c r="Q105">
        <v>11.7</v>
      </c>
      <c r="R105" s="13">
        <f>IF(Q105&gt;B$5,0,B$5-Q105)</f>
        <v>3.6714994054050152</v>
      </c>
    </row>
    <row r="106" spans="13:18" x14ac:dyDescent="0.3">
      <c r="M106" s="17">
        <v>42246</v>
      </c>
      <c r="N106">
        <v>15.6</v>
      </c>
      <c r="P106" s="17">
        <v>38512</v>
      </c>
      <c r="Q106">
        <v>15.3</v>
      </c>
      <c r="R106" s="13">
        <f>IF(Q106&gt;B$5,0,B$5-Q106)</f>
        <v>7.1499405405013761E-2</v>
      </c>
    </row>
    <row r="107" spans="13:18" x14ac:dyDescent="0.3">
      <c r="M107" s="17">
        <v>42247</v>
      </c>
      <c r="N107">
        <v>15</v>
      </c>
      <c r="P107" s="17">
        <v>38513</v>
      </c>
      <c r="Q107">
        <v>11.9</v>
      </c>
      <c r="R107" s="13">
        <f>IF(Q107&gt;B$5,0,B$5-Q107)</f>
        <v>3.4714994054050141</v>
      </c>
    </row>
    <row r="108" spans="13:18" x14ac:dyDescent="0.3">
      <c r="M108" s="17">
        <v>42248</v>
      </c>
      <c r="N108">
        <v>14.8</v>
      </c>
      <c r="P108" s="17">
        <v>38514</v>
      </c>
      <c r="Q108">
        <v>10.9</v>
      </c>
      <c r="R108" s="13">
        <f>IF(Q108&gt;B$5,0,B$5-Q108)</f>
        <v>4.4714994054050141</v>
      </c>
    </row>
    <row r="109" spans="13:18" x14ac:dyDescent="0.3">
      <c r="M109" s="17">
        <v>42249</v>
      </c>
      <c r="N109">
        <v>13.4</v>
      </c>
      <c r="P109" s="17">
        <v>38515</v>
      </c>
      <c r="Q109">
        <v>12.7</v>
      </c>
      <c r="R109" s="13">
        <f>IF(Q109&gt;B$5,0,B$5-Q109)</f>
        <v>2.6714994054050152</v>
      </c>
    </row>
    <row r="110" spans="13:18" x14ac:dyDescent="0.3">
      <c r="M110" s="17">
        <v>42250</v>
      </c>
      <c r="N110">
        <v>14.8</v>
      </c>
      <c r="P110" s="17">
        <v>38516</v>
      </c>
      <c r="Q110">
        <v>12.4</v>
      </c>
      <c r="R110" s="13">
        <f>IF(Q110&gt;B$5,0,B$5-Q110)</f>
        <v>2.9714994054050141</v>
      </c>
    </row>
    <row r="111" spans="13:18" x14ac:dyDescent="0.3">
      <c r="M111" s="17">
        <v>42251</v>
      </c>
      <c r="N111">
        <v>13.4</v>
      </c>
      <c r="P111" s="17">
        <v>38517</v>
      </c>
      <c r="Q111">
        <v>14.9</v>
      </c>
      <c r="R111" s="13">
        <f>IF(Q111&gt;B$5,0,B$5-Q111)</f>
        <v>0.47149940540501412</v>
      </c>
    </row>
    <row r="112" spans="13:18" x14ac:dyDescent="0.3">
      <c r="M112" s="17">
        <v>42252</v>
      </c>
      <c r="N112">
        <v>13.9</v>
      </c>
      <c r="P112" s="17">
        <v>38518</v>
      </c>
      <c r="Q112">
        <v>16.8</v>
      </c>
      <c r="R112" s="13">
        <f>IF(Q112&gt;B$5,0,B$5-Q112)</f>
        <v>0</v>
      </c>
    </row>
    <row r="113" spans="13:18" x14ac:dyDescent="0.3">
      <c r="M113" s="17">
        <v>42253</v>
      </c>
      <c r="N113">
        <v>12</v>
      </c>
      <c r="P113" s="17">
        <v>38519</v>
      </c>
      <c r="Q113">
        <v>19.2</v>
      </c>
      <c r="R113" s="13">
        <f>IF(Q113&gt;B$5,0,B$5-Q113)</f>
        <v>0</v>
      </c>
    </row>
    <row r="114" spans="13:18" x14ac:dyDescent="0.3">
      <c r="M114" s="17">
        <v>42254</v>
      </c>
      <c r="N114">
        <v>11</v>
      </c>
      <c r="P114" s="17">
        <v>38520</v>
      </c>
      <c r="Q114">
        <v>19.5</v>
      </c>
      <c r="R114" s="13">
        <f>IF(Q114&gt;B$5,0,B$5-Q114)</f>
        <v>0</v>
      </c>
    </row>
    <row r="115" spans="13:18" x14ac:dyDescent="0.3">
      <c r="M115" s="17">
        <v>42255</v>
      </c>
      <c r="N115">
        <v>10.9</v>
      </c>
      <c r="P115" s="17">
        <v>38521</v>
      </c>
      <c r="Q115">
        <v>16.8</v>
      </c>
      <c r="R115" s="13">
        <f>IF(Q115&gt;B$5,0,B$5-Q115)</f>
        <v>0</v>
      </c>
    </row>
    <row r="116" spans="13:18" x14ac:dyDescent="0.3">
      <c r="M116" s="17">
        <v>42256</v>
      </c>
      <c r="N116">
        <v>9.1999999999999993</v>
      </c>
      <c r="P116" s="17">
        <v>38522</v>
      </c>
      <c r="Q116">
        <v>15.7</v>
      </c>
      <c r="R116" s="13">
        <f>IF(Q116&gt;B$5,0,B$5-Q116)</f>
        <v>0</v>
      </c>
    </row>
    <row r="117" spans="13:18" x14ac:dyDescent="0.3">
      <c r="M117" s="17">
        <v>42257</v>
      </c>
      <c r="N117">
        <v>11.2</v>
      </c>
      <c r="P117" s="17">
        <v>38523</v>
      </c>
      <c r="Q117">
        <v>18.2</v>
      </c>
      <c r="R117" s="13">
        <f>IF(Q117&gt;B$5,0,B$5-Q117)</f>
        <v>0</v>
      </c>
    </row>
    <row r="118" spans="13:18" x14ac:dyDescent="0.3">
      <c r="M118" s="17">
        <v>42258</v>
      </c>
      <c r="N118">
        <v>12.5</v>
      </c>
      <c r="P118" s="17">
        <v>38524</v>
      </c>
      <c r="Q118">
        <v>20.399999999999999</v>
      </c>
      <c r="R118" s="13">
        <f>IF(Q118&gt;B$5,0,B$5-Q118)</f>
        <v>0</v>
      </c>
    </row>
    <row r="119" spans="13:18" x14ac:dyDescent="0.3">
      <c r="M119" s="17">
        <v>42259</v>
      </c>
      <c r="N119">
        <v>13.7</v>
      </c>
      <c r="P119" s="17">
        <v>38525</v>
      </c>
      <c r="Q119">
        <v>17.5</v>
      </c>
      <c r="R119" s="13">
        <f>IF(Q119&gt;B$5,0,B$5-Q119)</f>
        <v>0</v>
      </c>
    </row>
    <row r="120" spans="13:18" x14ac:dyDescent="0.3">
      <c r="M120" s="17">
        <v>42260</v>
      </c>
      <c r="N120">
        <v>11.2</v>
      </c>
      <c r="P120" s="17">
        <v>38526</v>
      </c>
      <c r="Q120">
        <v>19.100000000000001</v>
      </c>
      <c r="R120" s="13">
        <f>IF(Q120&gt;B$5,0,B$5-Q120)</f>
        <v>0</v>
      </c>
    </row>
    <row r="121" spans="13:18" x14ac:dyDescent="0.3">
      <c r="M121" s="17">
        <v>42261</v>
      </c>
      <c r="N121">
        <v>14.9</v>
      </c>
      <c r="P121" s="17">
        <v>38527</v>
      </c>
      <c r="Q121">
        <v>20.5</v>
      </c>
      <c r="R121" s="13">
        <f>IF(Q121&gt;B$5,0,B$5-Q121)</f>
        <v>0</v>
      </c>
    </row>
    <row r="122" spans="13:18" x14ac:dyDescent="0.3">
      <c r="M122" s="17">
        <v>42262</v>
      </c>
      <c r="N122">
        <v>13.4</v>
      </c>
      <c r="P122" s="17">
        <v>38528</v>
      </c>
      <c r="Q122">
        <v>13.6</v>
      </c>
      <c r="R122" s="13">
        <f>IF(Q122&gt;B$5,0,B$5-Q122)</f>
        <v>1.7714994054050148</v>
      </c>
    </row>
    <row r="123" spans="13:18" x14ac:dyDescent="0.3">
      <c r="M123" s="17">
        <v>42263</v>
      </c>
      <c r="N123">
        <v>13.9</v>
      </c>
      <c r="P123" s="17">
        <v>38529</v>
      </c>
      <c r="Q123">
        <v>14.6</v>
      </c>
      <c r="R123" s="13">
        <f>IF(Q123&gt;B$5,0,B$5-Q123)</f>
        <v>0.77149940540501483</v>
      </c>
    </row>
    <row r="124" spans="13:18" x14ac:dyDescent="0.3">
      <c r="M124" s="17">
        <v>42264</v>
      </c>
      <c r="N124">
        <v>15.4</v>
      </c>
      <c r="P124" s="17">
        <v>38530</v>
      </c>
      <c r="Q124">
        <v>14.8</v>
      </c>
      <c r="R124" s="13">
        <f>IF(Q124&gt;B$5,0,B$5-Q124)</f>
        <v>0.57149940540501376</v>
      </c>
    </row>
    <row r="125" spans="13:18" x14ac:dyDescent="0.3">
      <c r="M125" s="17">
        <v>42265</v>
      </c>
      <c r="N125">
        <v>14.6</v>
      </c>
      <c r="P125" s="17">
        <v>38531</v>
      </c>
      <c r="Q125">
        <v>12.9</v>
      </c>
      <c r="R125" s="13">
        <f>IF(Q125&gt;B$5,0,B$5-Q125)</f>
        <v>2.4714994054050141</v>
      </c>
    </row>
    <row r="126" spans="13:18" x14ac:dyDescent="0.3">
      <c r="M126" s="17">
        <v>42266</v>
      </c>
      <c r="N126">
        <v>13.4</v>
      </c>
      <c r="P126" s="17">
        <v>38532</v>
      </c>
      <c r="Q126">
        <v>9.9</v>
      </c>
      <c r="R126" s="13">
        <f>IF(Q126&gt;B$5,0,B$5-Q126)</f>
        <v>5.4714994054050141</v>
      </c>
    </row>
    <row r="127" spans="13:18" x14ac:dyDescent="0.3">
      <c r="M127" s="17">
        <v>42267</v>
      </c>
      <c r="N127">
        <v>9.8000000000000007</v>
      </c>
      <c r="P127" s="17">
        <v>38533</v>
      </c>
      <c r="Q127">
        <v>13</v>
      </c>
      <c r="R127" s="13">
        <f>IF(Q127&gt;B$5,0,B$5-Q127)</f>
        <v>2.3714994054050145</v>
      </c>
    </row>
    <row r="128" spans="13:18" x14ac:dyDescent="0.3">
      <c r="M128" s="17">
        <v>42268</v>
      </c>
      <c r="N128">
        <v>9.5</v>
      </c>
      <c r="P128" s="17">
        <v>38534</v>
      </c>
      <c r="Q128">
        <v>16.2</v>
      </c>
      <c r="R128" s="13">
        <f>IF(Q128&gt;B$5,0,B$5-Q128)</f>
        <v>0</v>
      </c>
    </row>
    <row r="129" spans="13:18" x14ac:dyDescent="0.3">
      <c r="M129" s="17">
        <v>42269</v>
      </c>
      <c r="N129">
        <v>11.4</v>
      </c>
      <c r="P129" s="17">
        <v>38535</v>
      </c>
      <c r="Q129">
        <v>17.3</v>
      </c>
      <c r="R129" s="13">
        <f>IF(Q129&gt;B$5,0,B$5-Q129)</f>
        <v>0</v>
      </c>
    </row>
    <row r="130" spans="13:18" x14ac:dyDescent="0.3">
      <c r="M130" s="17">
        <v>42270</v>
      </c>
      <c r="N130">
        <v>12.9</v>
      </c>
      <c r="P130" s="17">
        <v>38536</v>
      </c>
      <c r="Q130">
        <v>18.899999999999999</v>
      </c>
      <c r="R130" s="13">
        <f>IF(Q130&gt;B$5,0,B$5-Q130)</f>
        <v>0</v>
      </c>
    </row>
    <row r="131" spans="13:18" x14ac:dyDescent="0.3">
      <c r="M131" s="17">
        <v>42271</v>
      </c>
      <c r="N131">
        <v>13.1</v>
      </c>
      <c r="P131" s="17">
        <v>38537</v>
      </c>
      <c r="Q131">
        <v>18.899999999999999</v>
      </c>
      <c r="R131" s="13">
        <f>IF(Q131&gt;B$5,0,B$5-Q131)</f>
        <v>0</v>
      </c>
    </row>
    <row r="132" spans="13:18" x14ac:dyDescent="0.3">
      <c r="M132" s="17">
        <v>42272</v>
      </c>
      <c r="N132">
        <v>12</v>
      </c>
      <c r="P132" s="17">
        <v>38538</v>
      </c>
      <c r="Q132">
        <v>19.399999999999999</v>
      </c>
      <c r="R132" s="13">
        <f>IF(Q132&gt;B$5,0,B$5-Q132)</f>
        <v>0</v>
      </c>
    </row>
    <row r="133" spans="13:18" x14ac:dyDescent="0.3">
      <c r="M133" s="17">
        <v>42273</v>
      </c>
      <c r="N133">
        <v>9.8000000000000007</v>
      </c>
      <c r="P133" s="17">
        <v>38539</v>
      </c>
      <c r="Q133">
        <v>20.8</v>
      </c>
      <c r="R133" s="13">
        <f>IF(Q133&gt;B$5,0,B$5-Q133)</f>
        <v>0</v>
      </c>
    </row>
    <row r="134" spans="13:18" x14ac:dyDescent="0.3">
      <c r="M134" s="17">
        <v>42274</v>
      </c>
      <c r="N134">
        <v>8.1</v>
      </c>
      <c r="P134" s="17">
        <v>38540</v>
      </c>
      <c r="Q134">
        <v>21.9</v>
      </c>
      <c r="R134" s="13">
        <f>IF(Q134&gt;B$5,0,B$5-Q134)</f>
        <v>0</v>
      </c>
    </row>
    <row r="135" spans="13:18" x14ac:dyDescent="0.3">
      <c r="M135" s="17">
        <v>42275</v>
      </c>
      <c r="N135">
        <v>9.6</v>
      </c>
      <c r="P135" s="17">
        <v>38541</v>
      </c>
      <c r="Q135">
        <v>23.1</v>
      </c>
      <c r="R135" s="13">
        <f>IF(Q135&gt;B$5,0,B$5-Q135)</f>
        <v>0</v>
      </c>
    </row>
    <row r="136" spans="13:18" x14ac:dyDescent="0.3">
      <c r="M136" s="17">
        <v>42276</v>
      </c>
      <c r="N136">
        <v>6.6</v>
      </c>
      <c r="P136" s="17">
        <v>38542</v>
      </c>
      <c r="Q136">
        <v>21.7</v>
      </c>
      <c r="R136" s="13">
        <f>IF(Q136&gt;B$5,0,B$5-Q136)</f>
        <v>0</v>
      </c>
    </row>
    <row r="137" spans="13:18" x14ac:dyDescent="0.3">
      <c r="M137" s="17">
        <v>42277</v>
      </c>
      <c r="N137">
        <v>9.4</v>
      </c>
      <c r="P137" s="17">
        <v>38543</v>
      </c>
      <c r="Q137">
        <v>22.1</v>
      </c>
      <c r="R137" s="13">
        <f>IF(Q137&gt;B$5,0,B$5-Q137)</f>
        <v>0</v>
      </c>
    </row>
    <row r="138" spans="13:18" x14ac:dyDescent="0.3">
      <c r="M138" s="17">
        <v>42278</v>
      </c>
      <c r="N138">
        <v>11.4</v>
      </c>
      <c r="P138" s="17">
        <v>38544</v>
      </c>
      <c r="Q138">
        <v>23.1</v>
      </c>
      <c r="R138" s="13">
        <f>IF(Q138&gt;B$5,0,B$5-Q138)</f>
        <v>0</v>
      </c>
    </row>
    <row r="139" spans="13:18" x14ac:dyDescent="0.3">
      <c r="M139" s="17">
        <v>42279</v>
      </c>
      <c r="N139">
        <v>12.4</v>
      </c>
      <c r="P139" s="17">
        <v>38545</v>
      </c>
      <c r="Q139">
        <v>25.6</v>
      </c>
      <c r="R139" s="13">
        <f>IF(Q139&gt;B$5,0,B$5-Q139)</f>
        <v>0</v>
      </c>
    </row>
    <row r="140" spans="13:18" x14ac:dyDescent="0.3">
      <c r="M140" s="17">
        <v>42280</v>
      </c>
      <c r="N140">
        <v>7.9</v>
      </c>
      <c r="P140" s="17">
        <v>38546</v>
      </c>
      <c r="Q140">
        <v>21.1</v>
      </c>
      <c r="R140" s="13">
        <f>IF(Q140&gt;B$5,0,B$5-Q140)</f>
        <v>0</v>
      </c>
    </row>
    <row r="141" spans="13:18" x14ac:dyDescent="0.3">
      <c r="M141" s="17">
        <v>42281</v>
      </c>
      <c r="N141">
        <v>9.9</v>
      </c>
      <c r="P141" s="17">
        <v>38547</v>
      </c>
      <c r="Q141">
        <v>18.100000000000001</v>
      </c>
      <c r="R141" s="13">
        <f>IF(Q141&gt;B$5,0,B$5-Q141)</f>
        <v>0</v>
      </c>
    </row>
    <row r="142" spans="13:18" x14ac:dyDescent="0.3">
      <c r="M142" s="17">
        <v>42282</v>
      </c>
      <c r="N142">
        <v>5.9</v>
      </c>
      <c r="P142" s="17">
        <v>38548</v>
      </c>
      <c r="Q142">
        <v>18.399999999999999</v>
      </c>
      <c r="R142" s="13">
        <f>IF(Q142&gt;B$5,0,B$5-Q142)</f>
        <v>0</v>
      </c>
    </row>
    <row r="143" spans="13:18" x14ac:dyDescent="0.3">
      <c r="M143" s="17">
        <v>42283</v>
      </c>
      <c r="N143">
        <v>2.6</v>
      </c>
      <c r="P143" s="17">
        <v>38549</v>
      </c>
      <c r="Q143">
        <v>17.7</v>
      </c>
      <c r="R143" s="13">
        <f>IF(Q143&gt;B$5,0,B$5-Q143)</f>
        <v>0</v>
      </c>
    </row>
    <row r="144" spans="13:18" x14ac:dyDescent="0.3">
      <c r="M144" s="17">
        <v>42284</v>
      </c>
      <c r="N144">
        <v>3</v>
      </c>
      <c r="P144" s="17">
        <v>38550</v>
      </c>
      <c r="Q144">
        <v>16.600000000000001</v>
      </c>
      <c r="R144" s="13">
        <f>IF(Q144&gt;B$5,0,B$5-Q144)</f>
        <v>0</v>
      </c>
    </row>
    <row r="145" spans="13:18" x14ac:dyDescent="0.3">
      <c r="M145" s="17">
        <v>42285</v>
      </c>
      <c r="N145">
        <v>3.9</v>
      </c>
      <c r="P145" s="17">
        <v>38551</v>
      </c>
      <c r="Q145">
        <v>17.3</v>
      </c>
      <c r="R145" s="13">
        <f>IF(Q145&gt;B$5,0,B$5-Q145)</f>
        <v>0</v>
      </c>
    </row>
    <row r="146" spans="13:18" x14ac:dyDescent="0.3">
      <c r="M146" s="17">
        <v>42286</v>
      </c>
      <c r="N146">
        <v>0.1</v>
      </c>
      <c r="P146" s="17">
        <v>38552</v>
      </c>
      <c r="Q146">
        <v>18.399999999999999</v>
      </c>
      <c r="R146" s="13">
        <f>IF(Q146&gt;B$5,0,B$5-Q146)</f>
        <v>0</v>
      </c>
    </row>
    <row r="147" spans="13:18" x14ac:dyDescent="0.3">
      <c r="M147" s="17">
        <v>42287</v>
      </c>
      <c r="N147">
        <v>4.0999999999999996</v>
      </c>
      <c r="P147" s="17">
        <v>38553</v>
      </c>
      <c r="Q147">
        <v>16.3</v>
      </c>
      <c r="R147" s="13">
        <f>IF(Q147&gt;B$5,0,B$5-Q147)</f>
        <v>0</v>
      </c>
    </row>
    <row r="148" spans="13:18" x14ac:dyDescent="0.3">
      <c r="M148" s="17">
        <v>42288</v>
      </c>
      <c r="N148">
        <v>1.3</v>
      </c>
      <c r="P148" s="17">
        <v>38554</v>
      </c>
      <c r="Q148">
        <v>16.3</v>
      </c>
      <c r="R148" s="13">
        <f>IF(Q148&gt;B$5,0,B$5-Q148)</f>
        <v>0</v>
      </c>
    </row>
    <row r="149" spans="13:18" x14ac:dyDescent="0.3">
      <c r="M149" s="17">
        <v>42289</v>
      </c>
      <c r="N149">
        <v>5.2</v>
      </c>
      <c r="P149" s="17">
        <v>38555</v>
      </c>
      <c r="Q149">
        <v>16.399999999999999</v>
      </c>
      <c r="R149" s="13">
        <f>IF(Q149&gt;B$5,0,B$5-Q149)</f>
        <v>0</v>
      </c>
    </row>
    <row r="150" spans="13:18" x14ac:dyDescent="0.3">
      <c r="M150" s="17">
        <v>42290</v>
      </c>
      <c r="N150">
        <v>6.3</v>
      </c>
      <c r="P150" s="17">
        <v>38556</v>
      </c>
      <c r="Q150">
        <v>15.8</v>
      </c>
      <c r="R150" s="13">
        <f>IF(Q150&gt;B$5,0,B$5-Q150)</f>
        <v>0</v>
      </c>
    </row>
    <row r="151" spans="13:18" x14ac:dyDescent="0.3">
      <c r="M151" s="17">
        <v>42291</v>
      </c>
      <c r="N151">
        <v>1.8</v>
      </c>
      <c r="P151" s="17">
        <v>38557</v>
      </c>
      <c r="Q151">
        <v>15.9</v>
      </c>
      <c r="R151" s="13">
        <f>IF(Q151&gt;B$5,0,B$5-Q151)</f>
        <v>0</v>
      </c>
    </row>
    <row r="152" spans="13:18" x14ac:dyDescent="0.3">
      <c r="M152" s="17">
        <v>42292</v>
      </c>
      <c r="N152">
        <v>1.6</v>
      </c>
      <c r="P152" s="17">
        <v>38558</v>
      </c>
      <c r="Q152">
        <v>16.399999999999999</v>
      </c>
      <c r="R152" s="13">
        <f>IF(Q152&gt;B$5,0,B$5-Q152)</f>
        <v>0</v>
      </c>
    </row>
    <row r="153" spans="13:18" x14ac:dyDescent="0.3">
      <c r="M153" s="17">
        <v>42293</v>
      </c>
      <c r="N153">
        <v>0.7</v>
      </c>
      <c r="P153" s="17">
        <v>38559</v>
      </c>
      <c r="Q153">
        <v>16.399999999999999</v>
      </c>
      <c r="R153" s="13">
        <f>IF(Q153&gt;B$5,0,B$5-Q153)</f>
        <v>0</v>
      </c>
    </row>
    <row r="154" spans="13:18" x14ac:dyDescent="0.3">
      <c r="M154" s="17">
        <v>42294</v>
      </c>
      <c r="N154">
        <v>0.5</v>
      </c>
      <c r="P154" s="17">
        <v>38560</v>
      </c>
      <c r="Q154">
        <v>16.3</v>
      </c>
      <c r="R154" s="13">
        <f>IF(Q154&gt;B$5,0,B$5-Q154)</f>
        <v>0</v>
      </c>
    </row>
    <row r="155" spans="13:18" x14ac:dyDescent="0.3">
      <c r="M155" s="17">
        <v>42295</v>
      </c>
      <c r="N155">
        <v>2.7</v>
      </c>
      <c r="P155" s="17">
        <v>38561</v>
      </c>
      <c r="Q155">
        <v>17.3</v>
      </c>
      <c r="R155" s="13">
        <f>IF(Q155&gt;B$5,0,B$5-Q155)</f>
        <v>0</v>
      </c>
    </row>
    <row r="156" spans="13:18" x14ac:dyDescent="0.3">
      <c r="M156" s="17">
        <v>42296</v>
      </c>
      <c r="N156">
        <v>4.5999999999999996</v>
      </c>
      <c r="P156" s="17">
        <v>38562</v>
      </c>
      <c r="Q156">
        <v>17.100000000000001</v>
      </c>
      <c r="R156" s="13">
        <f>IF(Q156&gt;B$5,0,B$5-Q156)</f>
        <v>0</v>
      </c>
    </row>
    <row r="157" spans="13:18" x14ac:dyDescent="0.3">
      <c r="M157" s="17">
        <v>42297</v>
      </c>
      <c r="N157">
        <v>7.4</v>
      </c>
      <c r="P157" s="17">
        <v>38563</v>
      </c>
      <c r="Q157">
        <v>16.5</v>
      </c>
      <c r="R157" s="13">
        <f>IF(Q157&gt;B$5,0,B$5-Q157)</f>
        <v>0</v>
      </c>
    </row>
    <row r="158" spans="13:18" x14ac:dyDescent="0.3">
      <c r="M158" s="17">
        <v>42298</v>
      </c>
      <c r="N158">
        <v>8</v>
      </c>
      <c r="P158" s="17">
        <v>38564</v>
      </c>
      <c r="Q158">
        <v>16.8</v>
      </c>
      <c r="R158" s="13">
        <f>IF(Q158&gt;B$5,0,B$5-Q158)</f>
        <v>0</v>
      </c>
    </row>
    <row r="159" spans="13:18" x14ac:dyDescent="0.3">
      <c r="M159" s="17">
        <v>42299</v>
      </c>
      <c r="N159">
        <v>10.3</v>
      </c>
      <c r="P159" s="17">
        <v>38565</v>
      </c>
      <c r="Q159">
        <v>15.4</v>
      </c>
      <c r="R159" s="13">
        <f>IF(Q159&gt;B$5,0,B$5-Q159)</f>
        <v>0</v>
      </c>
    </row>
    <row r="160" spans="13:18" x14ac:dyDescent="0.3">
      <c r="M160" s="17">
        <v>42300</v>
      </c>
      <c r="N160">
        <v>9.1</v>
      </c>
      <c r="P160" s="17">
        <v>38566</v>
      </c>
      <c r="Q160">
        <v>15.3</v>
      </c>
      <c r="R160" s="13">
        <f>IF(Q160&gt;B$5,0,B$5-Q160)</f>
        <v>7.1499405405013761E-2</v>
      </c>
    </row>
    <row r="161" spans="13:18" x14ac:dyDescent="0.3">
      <c r="M161" s="17">
        <v>42301</v>
      </c>
      <c r="N161">
        <v>5.6</v>
      </c>
      <c r="P161" s="17">
        <v>38567</v>
      </c>
      <c r="Q161">
        <v>13.3</v>
      </c>
      <c r="R161" s="13">
        <f>IF(Q161&gt;B$5,0,B$5-Q161)</f>
        <v>2.0714994054050138</v>
      </c>
    </row>
    <row r="162" spans="13:18" x14ac:dyDescent="0.3">
      <c r="M162" s="17">
        <v>42302</v>
      </c>
      <c r="N162">
        <v>7.1</v>
      </c>
      <c r="P162" s="17">
        <v>38568</v>
      </c>
      <c r="Q162">
        <v>16.7</v>
      </c>
      <c r="R162" s="13">
        <f>IF(Q162&gt;B$5,0,B$5-Q162)</f>
        <v>0</v>
      </c>
    </row>
    <row r="163" spans="13:18" x14ac:dyDescent="0.3">
      <c r="M163" s="17">
        <v>42303</v>
      </c>
      <c r="N163">
        <v>2.8</v>
      </c>
      <c r="P163" s="17">
        <v>38569</v>
      </c>
      <c r="Q163">
        <v>16.3</v>
      </c>
      <c r="R163" s="13">
        <f>IF(Q163&gt;B$5,0,B$5-Q163)</f>
        <v>0</v>
      </c>
    </row>
    <row r="164" spans="13:18" x14ac:dyDescent="0.3">
      <c r="M164" s="17">
        <v>42304</v>
      </c>
      <c r="N164">
        <v>3.9</v>
      </c>
      <c r="P164" s="17">
        <v>38570</v>
      </c>
      <c r="Q164">
        <v>15.2</v>
      </c>
      <c r="R164" s="13">
        <f>IF(Q164&gt;B$5,0,B$5-Q164)</f>
        <v>0.17149940540501518</v>
      </c>
    </row>
    <row r="165" spans="13:18" x14ac:dyDescent="0.3">
      <c r="M165" s="17">
        <v>42305</v>
      </c>
      <c r="N165">
        <v>-1.2</v>
      </c>
      <c r="P165" s="17">
        <v>38571</v>
      </c>
      <c r="Q165">
        <v>11.6</v>
      </c>
      <c r="R165" s="13">
        <f>IF(Q165&gt;B$5,0,B$5-Q165)</f>
        <v>3.7714994054050148</v>
      </c>
    </row>
    <row r="166" spans="13:18" x14ac:dyDescent="0.3">
      <c r="M166" s="17">
        <v>42306</v>
      </c>
      <c r="N166">
        <v>1.2</v>
      </c>
      <c r="P166" s="17">
        <v>38572</v>
      </c>
      <c r="Q166">
        <v>14.5</v>
      </c>
      <c r="R166" s="13">
        <f>IF(Q166&gt;B$5,0,B$5-Q166)</f>
        <v>0.87149940540501447</v>
      </c>
    </row>
    <row r="167" spans="13:18" x14ac:dyDescent="0.3">
      <c r="M167" s="17">
        <v>42307</v>
      </c>
      <c r="N167">
        <v>4.9000000000000004</v>
      </c>
      <c r="P167" s="17">
        <v>38573</v>
      </c>
      <c r="Q167">
        <v>17.5</v>
      </c>
      <c r="R167" s="13">
        <f>IF(Q167&gt;B$5,0,B$5-Q167)</f>
        <v>0</v>
      </c>
    </row>
    <row r="168" spans="13:18" x14ac:dyDescent="0.3">
      <c r="M168" s="17">
        <v>42308</v>
      </c>
      <c r="N168">
        <v>7.2</v>
      </c>
      <c r="P168" s="17">
        <v>38574</v>
      </c>
      <c r="Q168">
        <v>16.7</v>
      </c>
      <c r="R168" s="13">
        <f>IF(Q168&gt;B$5,0,B$5-Q168)</f>
        <v>0</v>
      </c>
    </row>
    <row r="169" spans="13:18" x14ac:dyDescent="0.3">
      <c r="M169" s="17">
        <v>42309</v>
      </c>
      <c r="N169">
        <v>7.9</v>
      </c>
      <c r="P169" s="17">
        <v>38575</v>
      </c>
      <c r="Q169">
        <v>15.1</v>
      </c>
      <c r="R169" s="13">
        <f>IF(Q169&gt;B$5,0,B$5-Q169)</f>
        <v>0.27149940540501483</v>
      </c>
    </row>
    <row r="170" spans="13:18" x14ac:dyDescent="0.3">
      <c r="M170" s="17">
        <v>42310</v>
      </c>
      <c r="N170">
        <v>7.7</v>
      </c>
      <c r="P170" s="17">
        <v>38576</v>
      </c>
      <c r="Q170">
        <v>15.5</v>
      </c>
      <c r="R170" s="13">
        <f>IF(Q170&gt;B$5,0,B$5-Q170)</f>
        <v>0</v>
      </c>
    </row>
    <row r="171" spans="13:18" x14ac:dyDescent="0.3">
      <c r="M171" s="17">
        <v>42311</v>
      </c>
      <c r="N171">
        <v>6.3</v>
      </c>
      <c r="P171" s="17">
        <v>38577</v>
      </c>
      <c r="Q171">
        <v>16</v>
      </c>
      <c r="R171" s="13">
        <f>IF(Q171&gt;B$5,0,B$5-Q171)</f>
        <v>0</v>
      </c>
    </row>
    <row r="172" spans="13:18" x14ac:dyDescent="0.3">
      <c r="M172" s="17">
        <v>42312</v>
      </c>
      <c r="N172">
        <v>5.9</v>
      </c>
      <c r="P172" s="17">
        <v>38578</v>
      </c>
      <c r="Q172">
        <v>15.7</v>
      </c>
      <c r="R172" s="13">
        <f>IF(Q172&gt;B$5,0,B$5-Q172)</f>
        <v>0</v>
      </c>
    </row>
    <row r="173" spans="13:18" x14ac:dyDescent="0.3">
      <c r="M173" s="17">
        <v>42313</v>
      </c>
      <c r="N173">
        <v>3.2</v>
      </c>
      <c r="P173" s="17">
        <v>38579</v>
      </c>
      <c r="Q173">
        <v>16.5</v>
      </c>
      <c r="R173" s="13">
        <f>IF(Q173&gt;B$5,0,B$5-Q173)</f>
        <v>0</v>
      </c>
    </row>
    <row r="174" spans="13:18" x14ac:dyDescent="0.3">
      <c r="M174" s="17">
        <v>42314</v>
      </c>
      <c r="N174">
        <v>8.3000000000000007</v>
      </c>
      <c r="P174" s="17">
        <v>38580</v>
      </c>
      <c r="Q174">
        <v>16.600000000000001</v>
      </c>
      <c r="R174" s="13">
        <f>IF(Q174&gt;B$5,0,B$5-Q174)</f>
        <v>0</v>
      </c>
    </row>
    <row r="175" spans="13:18" x14ac:dyDescent="0.3">
      <c r="M175" s="17">
        <v>42315</v>
      </c>
      <c r="N175">
        <v>8.4</v>
      </c>
      <c r="P175" s="17">
        <v>38581</v>
      </c>
      <c r="Q175">
        <v>14.6</v>
      </c>
      <c r="R175" s="13">
        <f>IF(Q175&gt;B$5,0,B$5-Q175)</f>
        <v>0.77149940540501483</v>
      </c>
    </row>
    <row r="176" spans="13:18" x14ac:dyDescent="0.3">
      <c r="M176" s="17">
        <v>42316</v>
      </c>
      <c r="N176">
        <v>5.9</v>
      </c>
      <c r="P176" s="17">
        <v>38582</v>
      </c>
      <c r="Q176">
        <v>16.600000000000001</v>
      </c>
      <c r="R176" s="13">
        <f>IF(Q176&gt;B$5,0,B$5-Q176)</f>
        <v>0</v>
      </c>
    </row>
    <row r="177" spans="13:18" x14ac:dyDescent="0.3">
      <c r="M177" s="17">
        <v>42317</v>
      </c>
      <c r="N177">
        <v>6</v>
      </c>
      <c r="P177" s="17">
        <v>38583</v>
      </c>
      <c r="Q177">
        <v>18.399999999999999</v>
      </c>
      <c r="R177" s="13">
        <f>IF(Q177&gt;B$5,0,B$5-Q177)</f>
        <v>0</v>
      </c>
    </row>
    <row r="178" spans="13:18" x14ac:dyDescent="0.3">
      <c r="M178" s="17">
        <v>42318</v>
      </c>
      <c r="N178">
        <v>4</v>
      </c>
      <c r="P178" s="17">
        <v>38584</v>
      </c>
      <c r="Q178">
        <v>18.399999999999999</v>
      </c>
      <c r="R178" s="13">
        <f>IF(Q178&gt;B$5,0,B$5-Q178)</f>
        <v>0</v>
      </c>
    </row>
    <row r="179" spans="13:18" x14ac:dyDescent="0.3">
      <c r="M179" s="17">
        <v>42319</v>
      </c>
      <c r="N179">
        <v>1</v>
      </c>
      <c r="P179" s="17">
        <v>38585</v>
      </c>
      <c r="Q179">
        <v>17.3</v>
      </c>
      <c r="R179" s="13">
        <f>IF(Q179&gt;B$5,0,B$5-Q179)</f>
        <v>0</v>
      </c>
    </row>
    <row r="180" spans="13:18" x14ac:dyDescent="0.3">
      <c r="M180" s="17">
        <v>42320</v>
      </c>
      <c r="N180">
        <v>2.9</v>
      </c>
      <c r="P180" s="17">
        <v>38586</v>
      </c>
      <c r="Q180">
        <v>15.4</v>
      </c>
      <c r="R180" s="13">
        <f>IF(Q180&gt;B$5,0,B$5-Q180)</f>
        <v>0</v>
      </c>
    </row>
    <row r="181" spans="13:18" x14ac:dyDescent="0.3">
      <c r="M181" s="17">
        <v>42321</v>
      </c>
      <c r="N181">
        <v>3.2</v>
      </c>
      <c r="P181" s="17">
        <v>38587</v>
      </c>
      <c r="Q181">
        <v>16</v>
      </c>
      <c r="R181" s="13">
        <f>IF(Q181&gt;B$5,0,B$5-Q181)</f>
        <v>0</v>
      </c>
    </row>
    <row r="182" spans="13:18" x14ac:dyDescent="0.3">
      <c r="M182" s="17">
        <v>42322</v>
      </c>
      <c r="N182">
        <v>3.4</v>
      </c>
      <c r="P182" s="17">
        <v>38588</v>
      </c>
      <c r="Q182">
        <v>17.2</v>
      </c>
      <c r="R182" s="13">
        <f>IF(Q182&gt;B$5,0,B$5-Q182)</f>
        <v>0</v>
      </c>
    </row>
    <row r="183" spans="13:18" x14ac:dyDescent="0.3">
      <c r="M183" s="17">
        <v>42323</v>
      </c>
      <c r="N183">
        <v>0.8</v>
      </c>
      <c r="P183" s="17">
        <v>38589</v>
      </c>
      <c r="Q183">
        <v>17</v>
      </c>
      <c r="R183" s="13">
        <f>IF(Q183&gt;B$5,0,B$5-Q183)</f>
        <v>0</v>
      </c>
    </row>
    <row r="184" spans="13:18" x14ac:dyDescent="0.3">
      <c r="M184" s="17">
        <v>42324</v>
      </c>
      <c r="N184">
        <v>3.3</v>
      </c>
      <c r="P184" s="17">
        <v>38590</v>
      </c>
      <c r="Q184">
        <v>14.4</v>
      </c>
      <c r="R184" s="13">
        <f>IF(Q184&gt;B$5,0,B$5-Q184)</f>
        <v>0.97149940540501412</v>
      </c>
    </row>
    <row r="185" spans="13:18" x14ac:dyDescent="0.3">
      <c r="M185" s="17">
        <v>42325</v>
      </c>
      <c r="N185">
        <v>3.6</v>
      </c>
      <c r="P185" s="17">
        <v>38591</v>
      </c>
      <c r="Q185">
        <v>13.6</v>
      </c>
      <c r="R185" s="13">
        <f>IF(Q185&gt;B$5,0,B$5-Q185)</f>
        <v>1.7714994054050148</v>
      </c>
    </row>
    <row r="186" spans="13:18" x14ac:dyDescent="0.3">
      <c r="M186" s="17">
        <v>42326</v>
      </c>
      <c r="N186">
        <v>4.9000000000000004</v>
      </c>
      <c r="P186" s="17">
        <v>38592</v>
      </c>
      <c r="Q186">
        <v>14.1</v>
      </c>
      <c r="R186" s="13">
        <f>IF(Q186&gt;B$5,0,B$5-Q186)</f>
        <v>1.2714994054050148</v>
      </c>
    </row>
    <row r="187" spans="13:18" x14ac:dyDescent="0.3">
      <c r="M187" s="17">
        <v>42327</v>
      </c>
      <c r="N187">
        <v>2.1</v>
      </c>
      <c r="P187" s="17">
        <v>38593</v>
      </c>
      <c r="Q187">
        <v>16.7</v>
      </c>
      <c r="R187" s="13">
        <f>IF(Q187&gt;B$5,0,B$5-Q187)</f>
        <v>0</v>
      </c>
    </row>
    <row r="188" spans="13:18" x14ac:dyDescent="0.3">
      <c r="M188" s="17">
        <v>42328</v>
      </c>
      <c r="N188">
        <v>-2.2000000000000002</v>
      </c>
      <c r="P188" s="17">
        <v>38594</v>
      </c>
      <c r="Q188">
        <v>16.2</v>
      </c>
      <c r="R188" s="13">
        <f>IF(Q188&gt;B$5,0,B$5-Q188)</f>
        <v>0</v>
      </c>
    </row>
    <row r="189" spans="13:18" x14ac:dyDescent="0.3">
      <c r="M189" s="17">
        <v>42329</v>
      </c>
      <c r="N189">
        <v>-5.8</v>
      </c>
      <c r="P189" s="17">
        <v>38595</v>
      </c>
      <c r="Q189">
        <v>14.1</v>
      </c>
      <c r="R189" s="13">
        <f>IF(Q189&gt;B$5,0,B$5-Q189)</f>
        <v>1.2714994054050148</v>
      </c>
    </row>
    <row r="190" spans="13:18" x14ac:dyDescent="0.3">
      <c r="M190" s="17">
        <v>42330</v>
      </c>
      <c r="N190">
        <v>-6.8</v>
      </c>
      <c r="P190" s="17">
        <v>38596</v>
      </c>
      <c r="Q190">
        <v>14.9</v>
      </c>
      <c r="R190" s="13">
        <f>IF(Q190&gt;B$5,0,B$5-Q190)</f>
        <v>0.47149940540501412</v>
      </c>
    </row>
    <row r="191" spans="13:18" x14ac:dyDescent="0.3">
      <c r="M191" s="17">
        <v>42331</v>
      </c>
      <c r="N191">
        <v>-8.6</v>
      </c>
      <c r="P191" s="17">
        <v>38597</v>
      </c>
      <c r="Q191">
        <v>14.8</v>
      </c>
      <c r="R191" s="13">
        <f>IF(Q191&gt;B$5,0,B$5-Q191)</f>
        <v>0.57149940540501376</v>
      </c>
    </row>
    <row r="192" spans="13:18" x14ac:dyDescent="0.3">
      <c r="M192" s="17">
        <v>42332</v>
      </c>
      <c r="N192">
        <v>0.3</v>
      </c>
      <c r="P192" s="17">
        <v>38598</v>
      </c>
      <c r="Q192">
        <v>15.1</v>
      </c>
      <c r="R192" s="13">
        <f>IF(Q192&gt;B$5,0,B$5-Q192)</f>
        <v>0.27149940540501483</v>
      </c>
    </row>
    <row r="193" spans="13:18" x14ac:dyDescent="0.3">
      <c r="M193" s="17">
        <v>42333</v>
      </c>
      <c r="N193">
        <v>2.5</v>
      </c>
      <c r="P193" s="17">
        <v>38599</v>
      </c>
      <c r="Q193">
        <v>12.5</v>
      </c>
      <c r="R193" s="13">
        <f>IF(Q193&gt;B$5,0,B$5-Q193)</f>
        <v>2.8714994054050145</v>
      </c>
    </row>
    <row r="194" spans="13:18" x14ac:dyDescent="0.3">
      <c r="M194" s="17">
        <v>42334</v>
      </c>
      <c r="N194">
        <v>1.5</v>
      </c>
      <c r="P194" s="17">
        <v>38600</v>
      </c>
      <c r="Q194">
        <v>15.7</v>
      </c>
      <c r="R194" s="13">
        <f>IF(Q194&gt;B$5,0,B$5-Q194)</f>
        <v>0</v>
      </c>
    </row>
    <row r="195" spans="13:18" x14ac:dyDescent="0.3">
      <c r="M195" s="17">
        <v>42335</v>
      </c>
      <c r="N195">
        <v>6.9</v>
      </c>
      <c r="P195" s="17">
        <v>38601</v>
      </c>
      <c r="Q195">
        <v>16.7</v>
      </c>
      <c r="R195" s="13">
        <f>IF(Q195&gt;B$5,0,B$5-Q195)</f>
        <v>0</v>
      </c>
    </row>
    <row r="196" spans="13:18" x14ac:dyDescent="0.3">
      <c r="M196" s="17">
        <v>42336</v>
      </c>
      <c r="N196">
        <v>5.4</v>
      </c>
      <c r="P196" s="17">
        <v>38602</v>
      </c>
      <c r="Q196">
        <v>16.8</v>
      </c>
      <c r="R196" s="13">
        <f>IF(Q196&gt;B$5,0,B$5-Q196)</f>
        <v>0</v>
      </c>
    </row>
    <row r="197" spans="13:18" x14ac:dyDescent="0.3">
      <c r="M197" s="17">
        <v>42337</v>
      </c>
      <c r="N197">
        <v>1.4</v>
      </c>
      <c r="P197" s="17">
        <v>38603</v>
      </c>
      <c r="Q197">
        <v>17.899999999999999</v>
      </c>
      <c r="R197" s="13">
        <f>IF(Q197&gt;B$5,0,B$5-Q197)</f>
        <v>0</v>
      </c>
    </row>
    <row r="198" spans="13:18" x14ac:dyDescent="0.3">
      <c r="M198" s="17">
        <v>42338</v>
      </c>
      <c r="N198">
        <v>-0.6</v>
      </c>
      <c r="P198" s="17">
        <v>38604</v>
      </c>
      <c r="Q198">
        <v>14.3</v>
      </c>
      <c r="R198" s="13">
        <f>IF(Q198&gt;B$5,0,B$5-Q198)</f>
        <v>1.0714994054050138</v>
      </c>
    </row>
    <row r="199" spans="13:18" x14ac:dyDescent="0.3">
      <c r="M199" s="17">
        <v>42339</v>
      </c>
      <c r="N199">
        <v>-2.2000000000000002</v>
      </c>
      <c r="P199" s="17">
        <v>38605</v>
      </c>
      <c r="Q199">
        <v>10.4</v>
      </c>
      <c r="R199" s="13">
        <f>IF(Q199&gt;B$5,0,B$5-Q199)</f>
        <v>4.9714994054050141</v>
      </c>
    </row>
    <row r="200" spans="13:18" x14ac:dyDescent="0.3">
      <c r="M200" s="17">
        <v>42340</v>
      </c>
      <c r="N200">
        <v>-2.2999999999999998</v>
      </c>
      <c r="P200" s="17">
        <v>38606</v>
      </c>
      <c r="Q200">
        <v>9</v>
      </c>
      <c r="R200" s="13">
        <f>IF(Q200&gt;B$5,0,B$5-Q200)</f>
        <v>6.3714994054050145</v>
      </c>
    </row>
    <row r="201" spans="13:18" x14ac:dyDescent="0.3">
      <c r="M201" s="17">
        <v>42341</v>
      </c>
      <c r="N201">
        <v>2.2999999999999998</v>
      </c>
      <c r="P201" s="17">
        <v>38607</v>
      </c>
      <c r="Q201">
        <v>8.9</v>
      </c>
      <c r="R201" s="13">
        <f>IF(Q201&gt;B$5,0,B$5-Q201)</f>
        <v>6.4714994054050141</v>
      </c>
    </row>
    <row r="202" spans="13:18" x14ac:dyDescent="0.3">
      <c r="M202" s="17">
        <v>42342</v>
      </c>
      <c r="N202">
        <v>3.5</v>
      </c>
      <c r="P202" s="17">
        <v>38608</v>
      </c>
      <c r="Q202">
        <v>10.1</v>
      </c>
      <c r="R202" s="13">
        <f>IF(Q202&gt;B$5,0,B$5-Q202)</f>
        <v>5.2714994054050148</v>
      </c>
    </row>
    <row r="203" spans="13:18" x14ac:dyDescent="0.3">
      <c r="M203" s="17">
        <v>42343</v>
      </c>
      <c r="N203">
        <v>5.9</v>
      </c>
      <c r="P203" s="17">
        <v>38609</v>
      </c>
      <c r="Q203">
        <v>14.7</v>
      </c>
      <c r="R203" s="13">
        <f>IF(Q203&gt;B$5,0,B$5-Q203)</f>
        <v>0.67149940540501518</v>
      </c>
    </row>
    <row r="204" spans="13:18" x14ac:dyDescent="0.3">
      <c r="M204" s="17">
        <v>42344</v>
      </c>
      <c r="N204">
        <v>8.4</v>
      </c>
      <c r="P204" s="17">
        <v>38610</v>
      </c>
      <c r="Q204">
        <v>9.5</v>
      </c>
      <c r="R204" s="13">
        <f>IF(Q204&gt;B$5,0,B$5-Q204)</f>
        <v>5.8714994054050145</v>
      </c>
    </row>
    <row r="205" spans="13:18" x14ac:dyDescent="0.3">
      <c r="M205" s="17">
        <v>42345</v>
      </c>
      <c r="N205">
        <v>2.6</v>
      </c>
      <c r="P205" s="17">
        <v>38611</v>
      </c>
      <c r="Q205">
        <v>6.6</v>
      </c>
      <c r="R205" s="13">
        <f>IF(Q205&gt;B$5,0,B$5-Q205)</f>
        <v>8.7714994054050148</v>
      </c>
    </row>
    <row r="206" spans="13:18" x14ac:dyDescent="0.3">
      <c r="M206" s="17">
        <v>42346</v>
      </c>
      <c r="N206">
        <v>-0.4</v>
      </c>
      <c r="P206" s="17">
        <v>38612</v>
      </c>
      <c r="Q206">
        <v>7.3</v>
      </c>
      <c r="R206" s="13">
        <f>IF(Q206&gt;B$5,0,B$5-Q206)</f>
        <v>8.0714994054050138</v>
      </c>
    </row>
    <row r="207" spans="13:18" x14ac:dyDescent="0.3">
      <c r="M207" s="17">
        <v>42347</v>
      </c>
      <c r="N207">
        <v>6.1</v>
      </c>
      <c r="P207" s="17">
        <v>38613</v>
      </c>
      <c r="Q207">
        <v>10.7</v>
      </c>
      <c r="R207" s="13">
        <f>IF(Q207&gt;B$5,0,B$5-Q207)</f>
        <v>4.6714994054050152</v>
      </c>
    </row>
    <row r="208" spans="13:18" x14ac:dyDescent="0.3">
      <c r="M208" s="17">
        <v>42348</v>
      </c>
      <c r="N208">
        <v>6.5</v>
      </c>
      <c r="P208" s="17">
        <v>38614</v>
      </c>
      <c r="Q208">
        <v>14.5</v>
      </c>
      <c r="R208" s="13">
        <f>IF(Q208&gt;B$5,0,B$5-Q208)</f>
        <v>0.87149940540501447</v>
      </c>
    </row>
    <row r="209" spans="13:18" x14ac:dyDescent="0.3">
      <c r="M209" s="17">
        <v>42349</v>
      </c>
      <c r="N209">
        <v>2</v>
      </c>
      <c r="P209" s="17">
        <v>38615</v>
      </c>
      <c r="Q209">
        <v>13.4</v>
      </c>
      <c r="R209" s="13">
        <f>IF(Q209&gt;B$5,0,B$5-Q209)</f>
        <v>1.9714994054050141</v>
      </c>
    </row>
    <row r="210" spans="13:18" x14ac:dyDescent="0.3">
      <c r="M210" s="17">
        <v>42350</v>
      </c>
      <c r="N210">
        <v>-1.8</v>
      </c>
      <c r="P210" s="17">
        <v>38616</v>
      </c>
      <c r="Q210">
        <v>13.2</v>
      </c>
      <c r="R210" s="13">
        <f>IF(Q210&gt;B$5,0,B$5-Q210)</f>
        <v>2.1714994054050152</v>
      </c>
    </row>
    <row r="211" spans="13:18" x14ac:dyDescent="0.3">
      <c r="M211" s="17">
        <v>42351</v>
      </c>
      <c r="N211">
        <v>-3</v>
      </c>
      <c r="P211" s="17">
        <v>38617</v>
      </c>
      <c r="Q211">
        <v>12.1</v>
      </c>
      <c r="R211" s="13">
        <f>IF(Q211&gt;B$5,0,B$5-Q211)</f>
        <v>3.2714994054050148</v>
      </c>
    </row>
    <row r="212" spans="13:18" x14ac:dyDescent="0.3">
      <c r="M212" s="17">
        <v>42352</v>
      </c>
      <c r="N212">
        <v>-8.5</v>
      </c>
      <c r="P212" s="17">
        <v>38618</v>
      </c>
      <c r="Q212">
        <v>13.6</v>
      </c>
      <c r="R212" s="13">
        <f>IF(Q212&gt;B$5,0,B$5-Q212)</f>
        <v>1.7714994054050148</v>
      </c>
    </row>
    <row r="213" spans="13:18" x14ac:dyDescent="0.3">
      <c r="M213" s="17">
        <v>42353</v>
      </c>
      <c r="N213">
        <v>-5.2</v>
      </c>
      <c r="P213" s="17">
        <v>38619</v>
      </c>
      <c r="Q213">
        <v>14.8</v>
      </c>
      <c r="R213" s="13">
        <f>IF(Q213&gt;B$5,0,B$5-Q213)</f>
        <v>0.57149940540501376</v>
      </c>
    </row>
    <row r="214" spans="13:18" x14ac:dyDescent="0.3">
      <c r="M214" s="17">
        <v>42354</v>
      </c>
      <c r="N214">
        <v>-4.5</v>
      </c>
      <c r="P214" s="17">
        <v>38620</v>
      </c>
      <c r="Q214">
        <v>13.8</v>
      </c>
      <c r="R214" s="13">
        <f>IF(Q214&gt;B$5,0,B$5-Q214)</f>
        <v>1.5714994054050138</v>
      </c>
    </row>
    <row r="215" spans="13:18" x14ac:dyDescent="0.3">
      <c r="M215" s="17">
        <v>42355</v>
      </c>
      <c r="N215">
        <v>0.5</v>
      </c>
      <c r="P215" s="17">
        <v>38621</v>
      </c>
      <c r="Q215">
        <v>14.5</v>
      </c>
      <c r="R215" s="13">
        <f>IF(Q215&gt;B$5,0,B$5-Q215)</f>
        <v>0.87149940540501447</v>
      </c>
    </row>
    <row r="216" spans="13:18" x14ac:dyDescent="0.3">
      <c r="M216" s="17">
        <v>42356</v>
      </c>
      <c r="N216">
        <v>5.5</v>
      </c>
      <c r="P216" s="17">
        <v>38622</v>
      </c>
      <c r="Q216">
        <v>14</v>
      </c>
      <c r="R216" s="13">
        <f>IF(Q216&gt;B$5,0,B$5-Q216)</f>
        <v>1.3714994054050145</v>
      </c>
    </row>
    <row r="217" spans="13:18" x14ac:dyDescent="0.3">
      <c r="M217" s="17">
        <v>42357</v>
      </c>
      <c r="N217">
        <v>4.5</v>
      </c>
      <c r="P217" s="17">
        <v>38623</v>
      </c>
      <c r="Q217">
        <v>13.4</v>
      </c>
      <c r="R217" s="13">
        <f>IF(Q217&gt;B$5,0,B$5-Q217)</f>
        <v>1.9714994054050141</v>
      </c>
    </row>
    <row r="218" spans="13:18" x14ac:dyDescent="0.3">
      <c r="M218" s="17">
        <v>42358</v>
      </c>
      <c r="N218">
        <v>10.199999999999999</v>
      </c>
      <c r="P218" s="17">
        <v>38624</v>
      </c>
      <c r="Q218">
        <v>10.6</v>
      </c>
      <c r="R218" s="13">
        <f>IF(Q218&gt;B$5,0,B$5-Q218)</f>
        <v>4.7714994054050148</v>
      </c>
    </row>
    <row r="219" spans="13:18" x14ac:dyDescent="0.3">
      <c r="M219" s="17">
        <v>42359</v>
      </c>
      <c r="N219">
        <v>6.6</v>
      </c>
      <c r="P219" s="17">
        <v>38625</v>
      </c>
      <c r="Q219">
        <v>9.3000000000000007</v>
      </c>
      <c r="R219" s="13">
        <f>IF(Q219&gt;B$5,0,B$5-Q219)</f>
        <v>6.0714994054050138</v>
      </c>
    </row>
    <row r="220" spans="13:18" x14ac:dyDescent="0.3">
      <c r="M220" s="17">
        <v>42360</v>
      </c>
      <c r="N220">
        <v>3.6</v>
      </c>
      <c r="P220" s="17">
        <v>38626</v>
      </c>
      <c r="Q220">
        <v>12</v>
      </c>
      <c r="R220" s="13">
        <f>IF(Q220&gt;B$5,0,B$5-Q220)</f>
        <v>3.3714994054050145</v>
      </c>
    </row>
    <row r="221" spans="13:18" x14ac:dyDescent="0.3">
      <c r="M221" s="17">
        <v>42361</v>
      </c>
      <c r="N221">
        <v>3.6</v>
      </c>
      <c r="P221" s="17">
        <v>38627</v>
      </c>
      <c r="Q221">
        <v>12.1</v>
      </c>
      <c r="R221" s="13">
        <f>IF(Q221&gt;B$5,0,B$5-Q221)</f>
        <v>3.2714994054050148</v>
      </c>
    </row>
    <row r="222" spans="13:18" x14ac:dyDescent="0.3">
      <c r="M222" s="17">
        <v>42362</v>
      </c>
      <c r="N222">
        <v>3.7</v>
      </c>
      <c r="P222" s="17">
        <v>38628</v>
      </c>
      <c r="Q222">
        <v>11.3</v>
      </c>
      <c r="R222" s="13">
        <f>IF(Q222&gt;B$5,0,B$5-Q222)</f>
        <v>4.0714994054050138</v>
      </c>
    </row>
    <row r="223" spans="13:18" x14ac:dyDescent="0.3">
      <c r="M223" s="17">
        <v>42363</v>
      </c>
      <c r="N223">
        <v>4.9000000000000004</v>
      </c>
      <c r="P223" s="17">
        <v>38629</v>
      </c>
      <c r="Q223">
        <v>10.6</v>
      </c>
      <c r="R223" s="13">
        <f>IF(Q223&gt;B$5,0,B$5-Q223)</f>
        <v>4.7714994054050148</v>
      </c>
    </row>
    <row r="224" spans="13:18" x14ac:dyDescent="0.3">
      <c r="M224" s="17">
        <v>42364</v>
      </c>
      <c r="N224">
        <v>-2.2999999999999998</v>
      </c>
      <c r="P224" s="17">
        <v>38630</v>
      </c>
      <c r="Q224">
        <v>9.8000000000000007</v>
      </c>
      <c r="R224" s="13">
        <f>IF(Q224&gt;B$5,0,B$5-Q224)</f>
        <v>5.5714994054050138</v>
      </c>
    </row>
    <row r="225" spans="13:18" x14ac:dyDescent="0.3">
      <c r="M225" s="17">
        <v>42365</v>
      </c>
      <c r="N225">
        <v>-6.2</v>
      </c>
      <c r="P225" s="17">
        <v>38631</v>
      </c>
      <c r="Q225">
        <v>10.8</v>
      </c>
      <c r="R225" s="13">
        <f>IF(Q225&gt;B$5,0,B$5-Q225)</f>
        <v>4.5714994054050138</v>
      </c>
    </row>
    <row r="226" spans="13:18" x14ac:dyDescent="0.3">
      <c r="M226" s="17">
        <v>42366</v>
      </c>
      <c r="N226">
        <v>-7.7</v>
      </c>
      <c r="P226" s="17">
        <v>38632</v>
      </c>
      <c r="Q226">
        <v>11.2</v>
      </c>
      <c r="R226" s="13">
        <f>IF(Q226&gt;B$5,0,B$5-Q226)</f>
        <v>4.1714994054050152</v>
      </c>
    </row>
    <row r="227" spans="13:18" x14ac:dyDescent="0.3">
      <c r="M227" s="17">
        <v>42367</v>
      </c>
      <c r="N227">
        <v>-9.1</v>
      </c>
      <c r="P227" s="17">
        <v>38633</v>
      </c>
      <c r="Q227">
        <v>12</v>
      </c>
      <c r="R227" s="13">
        <f>IF(Q227&gt;B$5,0,B$5-Q227)</f>
        <v>3.3714994054050145</v>
      </c>
    </row>
    <row r="228" spans="13:18" x14ac:dyDescent="0.3">
      <c r="M228" s="17">
        <v>42368</v>
      </c>
      <c r="N228">
        <v>-1.9</v>
      </c>
      <c r="P228" s="17">
        <v>38634</v>
      </c>
      <c r="Q228">
        <v>12.9</v>
      </c>
      <c r="R228" s="13">
        <f>IF(Q228&gt;B$5,0,B$5-Q228)</f>
        <v>2.4714994054050141</v>
      </c>
    </row>
    <row r="229" spans="13:18" x14ac:dyDescent="0.3">
      <c r="M229" s="17">
        <v>42369</v>
      </c>
      <c r="N229">
        <v>-2.4</v>
      </c>
      <c r="P229" s="17">
        <v>38635</v>
      </c>
      <c r="Q229">
        <v>10.8</v>
      </c>
      <c r="R229" s="13">
        <f>IF(Q229&gt;B$5,0,B$5-Q229)</f>
        <v>4.5714994054050138</v>
      </c>
    </row>
    <row r="230" spans="13:18" x14ac:dyDescent="0.3">
      <c r="M230" s="17">
        <v>42370</v>
      </c>
      <c r="N230">
        <v>0.5</v>
      </c>
      <c r="P230" s="17">
        <v>38636</v>
      </c>
      <c r="Q230">
        <v>11.6</v>
      </c>
      <c r="R230" s="13">
        <f>IF(Q230&gt;B$5,0,B$5-Q230)</f>
        <v>3.7714994054050148</v>
      </c>
    </row>
    <row r="231" spans="13:18" x14ac:dyDescent="0.3">
      <c r="M231" s="17">
        <v>42371</v>
      </c>
      <c r="N231">
        <v>-3.4</v>
      </c>
      <c r="P231" s="17">
        <v>38637</v>
      </c>
      <c r="Q231">
        <v>11.8</v>
      </c>
      <c r="R231" s="13">
        <f>IF(Q231&gt;B$5,0,B$5-Q231)</f>
        <v>3.5714994054050138</v>
      </c>
    </row>
    <row r="232" spans="13:18" x14ac:dyDescent="0.3">
      <c r="M232" s="17">
        <v>42372</v>
      </c>
      <c r="N232">
        <v>-5.2</v>
      </c>
      <c r="P232" s="17">
        <v>38638</v>
      </c>
      <c r="Q232">
        <v>11.7</v>
      </c>
      <c r="R232" s="13">
        <f>IF(Q232&gt;B$5,0,B$5-Q232)</f>
        <v>3.6714994054050152</v>
      </c>
    </row>
    <row r="233" spans="13:18" x14ac:dyDescent="0.3">
      <c r="M233" s="17">
        <v>42373</v>
      </c>
      <c r="N233">
        <v>-7.7</v>
      </c>
      <c r="P233" s="17">
        <v>38639</v>
      </c>
      <c r="Q233">
        <v>9.9</v>
      </c>
      <c r="R233" s="13">
        <f>IF(Q233&gt;B$5,0,B$5-Q233)</f>
        <v>5.4714994054050141</v>
      </c>
    </row>
    <row r="234" spans="13:18" x14ac:dyDescent="0.3">
      <c r="M234" s="17">
        <v>42374</v>
      </c>
      <c r="N234">
        <v>-7.7</v>
      </c>
      <c r="P234" s="17">
        <v>38640</v>
      </c>
      <c r="Q234">
        <v>10.7</v>
      </c>
      <c r="R234" s="13">
        <f>IF(Q234&gt;B$5,0,B$5-Q234)</f>
        <v>4.6714994054050152</v>
      </c>
    </row>
    <row r="235" spans="13:18" x14ac:dyDescent="0.3">
      <c r="M235" s="17">
        <v>42375</v>
      </c>
      <c r="N235">
        <v>-13.4</v>
      </c>
      <c r="P235" s="17">
        <v>38641</v>
      </c>
      <c r="Q235">
        <v>4.9000000000000004</v>
      </c>
      <c r="R235" s="13">
        <f>IF(Q235&gt;B$5,0,B$5-Q235)</f>
        <v>10.471499405405014</v>
      </c>
    </row>
    <row r="236" spans="13:18" x14ac:dyDescent="0.3">
      <c r="M236" s="17">
        <v>42376</v>
      </c>
      <c r="N236">
        <v>-18</v>
      </c>
      <c r="P236" s="17">
        <v>38642</v>
      </c>
      <c r="Q236">
        <v>4</v>
      </c>
      <c r="R236" s="13">
        <f>IF(Q236&gt;B$5,0,B$5-Q236)</f>
        <v>11.371499405405014</v>
      </c>
    </row>
    <row r="237" spans="13:18" x14ac:dyDescent="0.3">
      <c r="M237" s="17">
        <v>42377</v>
      </c>
      <c r="N237">
        <v>-9.3000000000000007</v>
      </c>
      <c r="P237" s="17">
        <v>38643</v>
      </c>
      <c r="Q237">
        <v>3.3</v>
      </c>
      <c r="R237" s="13">
        <f>IF(Q237&gt;B$5,0,B$5-Q237)</f>
        <v>12.071499405405014</v>
      </c>
    </row>
    <row r="238" spans="13:18" x14ac:dyDescent="0.3">
      <c r="M238" s="17">
        <v>42378</v>
      </c>
      <c r="N238">
        <v>-11.5</v>
      </c>
      <c r="P238" s="17">
        <v>38644</v>
      </c>
      <c r="Q238">
        <v>1.6</v>
      </c>
      <c r="R238" s="13">
        <f>IF(Q238&gt;B$5,0,B$5-Q238)</f>
        <v>13.771499405405015</v>
      </c>
    </row>
    <row r="239" spans="13:18" x14ac:dyDescent="0.3">
      <c r="M239" s="17">
        <v>42379</v>
      </c>
      <c r="N239">
        <v>-5.3</v>
      </c>
      <c r="P239" s="17">
        <v>38645</v>
      </c>
      <c r="Q239">
        <v>4.7</v>
      </c>
      <c r="R239" s="13">
        <f>IF(Q239&gt;B$5,0,B$5-Q239)</f>
        <v>10.671499405405015</v>
      </c>
    </row>
    <row r="240" spans="13:18" x14ac:dyDescent="0.3">
      <c r="M240" s="17">
        <v>42380</v>
      </c>
      <c r="N240">
        <v>0</v>
      </c>
      <c r="P240" s="17">
        <v>38646</v>
      </c>
      <c r="Q240">
        <v>9.9</v>
      </c>
      <c r="R240" s="13">
        <f>IF(Q240&gt;B$5,0,B$5-Q240)</f>
        <v>5.4714994054050141</v>
      </c>
    </row>
    <row r="241" spans="13:18" x14ac:dyDescent="0.3">
      <c r="M241" s="17">
        <v>42381</v>
      </c>
      <c r="N241">
        <v>-3.1</v>
      </c>
      <c r="P241" s="17">
        <v>38647</v>
      </c>
      <c r="Q241">
        <v>7.5</v>
      </c>
      <c r="R241" s="13">
        <f>IF(Q241&gt;B$5,0,B$5-Q241)</f>
        <v>7.8714994054050145</v>
      </c>
    </row>
    <row r="242" spans="13:18" x14ac:dyDescent="0.3">
      <c r="M242" s="17">
        <v>42382</v>
      </c>
      <c r="N242">
        <v>-6.5</v>
      </c>
      <c r="P242" s="17">
        <v>38648</v>
      </c>
      <c r="Q242">
        <v>3</v>
      </c>
      <c r="R242" s="13">
        <f>IF(Q242&gt;B$5,0,B$5-Q242)</f>
        <v>12.371499405405014</v>
      </c>
    </row>
    <row r="243" spans="13:18" x14ac:dyDescent="0.3">
      <c r="M243" s="17">
        <v>42383</v>
      </c>
      <c r="N243">
        <v>-15.4</v>
      </c>
      <c r="P243" s="17">
        <v>38649</v>
      </c>
      <c r="Q243">
        <v>0.1</v>
      </c>
      <c r="R243" s="13">
        <f>IF(Q243&gt;B$5,0,B$5-Q243)</f>
        <v>15.271499405405015</v>
      </c>
    </row>
    <row r="244" spans="13:18" x14ac:dyDescent="0.3">
      <c r="M244" s="17">
        <v>42384</v>
      </c>
      <c r="N244">
        <v>-19.3</v>
      </c>
      <c r="P244" s="17">
        <v>38650</v>
      </c>
      <c r="Q244">
        <v>0.5</v>
      </c>
      <c r="R244" s="13">
        <f>IF(Q244&gt;B$5,0,B$5-Q244)</f>
        <v>14.871499405405014</v>
      </c>
    </row>
    <row r="245" spans="13:18" x14ac:dyDescent="0.3">
      <c r="M245" s="17">
        <v>42385</v>
      </c>
      <c r="N245">
        <v>-17.600000000000001</v>
      </c>
      <c r="P245" s="17">
        <v>38651</v>
      </c>
      <c r="Q245">
        <v>5.8</v>
      </c>
      <c r="R245" s="13">
        <f>IF(Q245&gt;B$5,0,B$5-Q245)</f>
        <v>9.5714994054050138</v>
      </c>
    </row>
    <row r="246" spans="13:18" x14ac:dyDescent="0.3">
      <c r="M246" s="17">
        <v>42386</v>
      </c>
      <c r="N246">
        <v>-12.9</v>
      </c>
      <c r="P246" s="17">
        <v>38652</v>
      </c>
      <c r="Q246">
        <v>2.2999999999999998</v>
      </c>
      <c r="R246" s="13">
        <f>IF(Q246&gt;B$5,0,B$5-Q246)</f>
        <v>13.071499405405014</v>
      </c>
    </row>
    <row r="247" spans="13:18" x14ac:dyDescent="0.3">
      <c r="M247" s="17">
        <v>42387</v>
      </c>
      <c r="N247">
        <v>-10.8</v>
      </c>
      <c r="P247" s="17">
        <v>38653</v>
      </c>
      <c r="Q247">
        <v>7.6</v>
      </c>
      <c r="R247" s="13">
        <f>IF(Q247&gt;B$5,0,B$5-Q247)</f>
        <v>7.7714994054050148</v>
      </c>
    </row>
    <row r="248" spans="13:18" x14ac:dyDescent="0.3">
      <c r="M248" s="17">
        <v>42388</v>
      </c>
      <c r="N248">
        <v>-9.4</v>
      </c>
      <c r="P248" s="17">
        <v>38654</v>
      </c>
      <c r="Q248">
        <v>8.5</v>
      </c>
      <c r="R248" s="13">
        <f>IF(Q248&gt;B$5,0,B$5-Q248)</f>
        <v>6.8714994054050145</v>
      </c>
    </row>
    <row r="249" spans="13:18" x14ac:dyDescent="0.3">
      <c r="M249" s="17">
        <v>42389</v>
      </c>
      <c r="N249">
        <v>-11.3</v>
      </c>
      <c r="P249" s="17">
        <v>38655</v>
      </c>
      <c r="Q249">
        <v>7.4</v>
      </c>
      <c r="R249" s="13">
        <f>IF(Q249&gt;B$5,0,B$5-Q249)</f>
        <v>7.9714994054050141</v>
      </c>
    </row>
    <row r="250" spans="13:18" x14ac:dyDescent="0.3">
      <c r="M250" s="17">
        <v>42390</v>
      </c>
      <c r="N250">
        <v>-8.6</v>
      </c>
      <c r="P250" s="17">
        <v>38656</v>
      </c>
      <c r="Q250">
        <v>8.4</v>
      </c>
      <c r="R250" s="13">
        <f>IF(Q250&gt;B$5,0,B$5-Q250)</f>
        <v>6.9714994054050141</v>
      </c>
    </row>
    <row r="251" spans="13:18" x14ac:dyDescent="0.3">
      <c r="M251" s="17">
        <v>42391</v>
      </c>
      <c r="N251">
        <v>-10.8</v>
      </c>
      <c r="P251" s="17">
        <v>38657</v>
      </c>
      <c r="Q251">
        <v>7.9</v>
      </c>
      <c r="R251" s="13">
        <f>IF(Q251&gt;B$5,0,B$5-Q251)</f>
        <v>7.4714994054050141</v>
      </c>
    </row>
    <row r="252" spans="13:18" x14ac:dyDescent="0.3">
      <c r="M252" s="17">
        <v>42392</v>
      </c>
      <c r="N252">
        <v>-3.8</v>
      </c>
      <c r="P252" s="17">
        <v>38658</v>
      </c>
      <c r="Q252">
        <v>7.6</v>
      </c>
      <c r="R252" s="13">
        <f>IF(Q252&gt;B$5,0,B$5-Q252)</f>
        <v>7.7714994054050148</v>
      </c>
    </row>
    <row r="253" spans="13:18" x14ac:dyDescent="0.3">
      <c r="M253" s="17">
        <v>42393</v>
      </c>
      <c r="N253">
        <v>-1.3</v>
      </c>
      <c r="P253" s="17">
        <v>38659</v>
      </c>
      <c r="Q253">
        <v>7.7</v>
      </c>
      <c r="R253" s="13">
        <f>IF(Q253&gt;B$5,0,B$5-Q253)</f>
        <v>7.6714994054050143</v>
      </c>
    </row>
    <row r="254" spans="13:18" x14ac:dyDescent="0.3">
      <c r="M254" s="17">
        <v>42394</v>
      </c>
      <c r="N254">
        <v>-0.9</v>
      </c>
      <c r="P254" s="17">
        <v>38660</v>
      </c>
      <c r="Q254">
        <v>9.1999999999999993</v>
      </c>
      <c r="R254" s="13">
        <f>IF(Q254&gt;B$5,0,B$5-Q254)</f>
        <v>6.1714994054050152</v>
      </c>
    </row>
    <row r="255" spans="13:18" x14ac:dyDescent="0.3">
      <c r="M255" s="17">
        <v>42395</v>
      </c>
      <c r="N255">
        <v>2.6</v>
      </c>
      <c r="P255" s="17">
        <v>38661</v>
      </c>
      <c r="Q255">
        <v>10.1</v>
      </c>
      <c r="R255" s="13">
        <f>IF(Q255&gt;B$5,0,B$5-Q255)</f>
        <v>5.2714994054050148</v>
      </c>
    </row>
    <row r="256" spans="13:18" x14ac:dyDescent="0.3">
      <c r="M256" s="17">
        <v>42396</v>
      </c>
      <c r="N256">
        <v>3.8</v>
      </c>
      <c r="P256" s="17">
        <v>38662</v>
      </c>
      <c r="Q256">
        <v>8.1</v>
      </c>
      <c r="R256" s="13">
        <f>IF(Q256&gt;B$5,0,B$5-Q256)</f>
        <v>7.2714994054050148</v>
      </c>
    </row>
    <row r="257" spans="13:18" x14ac:dyDescent="0.3">
      <c r="M257" s="17">
        <v>42397</v>
      </c>
      <c r="N257">
        <v>1.9</v>
      </c>
      <c r="P257" s="17">
        <v>38663</v>
      </c>
      <c r="Q257">
        <v>8.1</v>
      </c>
      <c r="R257" s="13">
        <f>IF(Q257&gt;B$5,0,B$5-Q257)</f>
        <v>7.2714994054050148</v>
      </c>
    </row>
    <row r="258" spans="13:18" x14ac:dyDescent="0.3">
      <c r="M258" s="17">
        <v>42398</v>
      </c>
      <c r="N258">
        <v>2.9</v>
      </c>
      <c r="P258" s="17">
        <v>38664</v>
      </c>
      <c r="Q258">
        <v>7.4</v>
      </c>
      <c r="R258" s="13">
        <f>IF(Q258&gt;B$5,0,B$5-Q258)</f>
        <v>7.9714994054050141</v>
      </c>
    </row>
    <row r="259" spans="13:18" x14ac:dyDescent="0.3">
      <c r="M259" s="17">
        <v>42399</v>
      </c>
      <c r="N259">
        <v>2.7</v>
      </c>
      <c r="P259" s="17">
        <v>38665</v>
      </c>
      <c r="Q259">
        <v>8.1</v>
      </c>
      <c r="R259" s="13">
        <f>IF(Q259&gt;B$5,0,B$5-Q259)</f>
        <v>7.2714994054050148</v>
      </c>
    </row>
    <row r="260" spans="13:18" x14ac:dyDescent="0.3">
      <c r="M260" s="17">
        <v>42400</v>
      </c>
      <c r="N260">
        <v>0.3</v>
      </c>
      <c r="P260" s="17">
        <v>38666</v>
      </c>
      <c r="Q260">
        <v>7.1</v>
      </c>
      <c r="R260" s="13">
        <f>IF(Q260&gt;B$5,0,B$5-Q260)</f>
        <v>8.2714994054050148</v>
      </c>
    </row>
    <row r="261" spans="13:18" x14ac:dyDescent="0.3">
      <c r="M261" s="17">
        <v>42401</v>
      </c>
      <c r="N261">
        <v>-3.5</v>
      </c>
      <c r="P261" s="17">
        <v>38667</v>
      </c>
      <c r="Q261">
        <v>7.1</v>
      </c>
      <c r="R261" s="13">
        <f>IF(Q261&gt;B$5,0,B$5-Q261)</f>
        <v>8.2714994054050148</v>
      </c>
    </row>
    <row r="262" spans="13:18" x14ac:dyDescent="0.3">
      <c r="M262" s="17">
        <v>42402</v>
      </c>
      <c r="N262">
        <v>2.8</v>
      </c>
      <c r="P262" s="17">
        <v>38668</v>
      </c>
      <c r="Q262">
        <v>7.1</v>
      </c>
      <c r="R262" s="13">
        <f>IF(Q262&gt;B$5,0,B$5-Q262)</f>
        <v>8.2714994054050148</v>
      </c>
    </row>
    <row r="263" spans="13:18" x14ac:dyDescent="0.3">
      <c r="M263" s="17">
        <v>42403</v>
      </c>
      <c r="N263">
        <v>-1.2</v>
      </c>
      <c r="P263" s="17">
        <v>38669</v>
      </c>
      <c r="Q263">
        <v>5.6</v>
      </c>
      <c r="R263" s="13">
        <f>IF(Q263&gt;B$5,0,B$5-Q263)</f>
        <v>9.7714994054050148</v>
      </c>
    </row>
    <row r="264" spans="13:18" x14ac:dyDescent="0.3">
      <c r="M264" s="17">
        <v>42404</v>
      </c>
      <c r="N264">
        <v>-3.8</v>
      </c>
      <c r="P264" s="17">
        <v>38670</v>
      </c>
      <c r="Q264">
        <v>5.6</v>
      </c>
      <c r="R264" s="13">
        <f>IF(Q264&gt;B$5,0,B$5-Q264)</f>
        <v>9.7714994054050148</v>
      </c>
    </row>
    <row r="265" spans="13:18" x14ac:dyDescent="0.3">
      <c r="M265" s="17">
        <v>42405</v>
      </c>
      <c r="N265">
        <v>-3.4</v>
      </c>
      <c r="P265" s="17">
        <v>38671</v>
      </c>
      <c r="Q265">
        <v>6</v>
      </c>
      <c r="R265" s="13">
        <f>IF(Q265&gt;B$5,0,B$5-Q265)</f>
        <v>9.3714994054050145</v>
      </c>
    </row>
    <row r="266" spans="13:18" x14ac:dyDescent="0.3">
      <c r="M266" s="17">
        <v>42406</v>
      </c>
      <c r="N266">
        <v>1</v>
      </c>
      <c r="P266" s="17">
        <v>38672</v>
      </c>
      <c r="Q266">
        <v>-1.4</v>
      </c>
      <c r="R266" s="13">
        <f>IF(Q266&gt;B$5,0,B$5-Q266)</f>
        <v>16.771499405405013</v>
      </c>
    </row>
    <row r="267" spans="13:18" x14ac:dyDescent="0.3">
      <c r="M267" s="17">
        <v>42407</v>
      </c>
      <c r="N267">
        <v>4.5999999999999996</v>
      </c>
      <c r="P267" s="17">
        <v>38673</v>
      </c>
      <c r="Q267">
        <v>-3.2</v>
      </c>
      <c r="R267" s="13">
        <f>IF(Q267&gt;B$5,0,B$5-Q267)</f>
        <v>18.571499405405014</v>
      </c>
    </row>
    <row r="268" spans="13:18" x14ac:dyDescent="0.3">
      <c r="M268" s="17">
        <v>42408</v>
      </c>
      <c r="N268">
        <v>3.5</v>
      </c>
      <c r="P268" s="17">
        <v>38674</v>
      </c>
      <c r="Q268">
        <v>-3.3</v>
      </c>
      <c r="R268" s="13">
        <f>IF(Q268&gt;B$5,0,B$5-Q268)</f>
        <v>18.671499405405015</v>
      </c>
    </row>
    <row r="269" spans="13:18" x14ac:dyDescent="0.3">
      <c r="M269" s="17">
        <v>42409</v>
      </c>
      <c r="N269">
        <v>3.3</v>
      </c>
      <c r="P269" s="17">
        <v>38675</v>
      </c>
      <c r="Q269">
        <v>-1.6</v>
      </c>
      <c r="R269" s="13">
        <f>IF(Q269&gt;B$5,0,B$5-Q269)</f>
        <v>16.971499405405016</v>
      </c>
    </row>
    <row r="270" spans="13:18" x14ac:dyDescent="0.3">
      <c r="M270" s="17">
        <v>42410</v>
      </c>
      <c r="N270">
        <v>2</v>
      </c>
      <c r="P270" s="17">
        <v>38676</v>
      </c>
      <c r="Q270">
        <v>0</v>
      </c>
      <c r="R270" s="13">
        <f>IF(Q270&gt;B$5,0,B$5-Q270)</f>
        <v>15.371499405405014</v>
      </c>
    </row>
    <row r="271" spans="13:18" x14ac:dyDescent="0.3">
      <c r="M271" s="17">
        <v>42411</v>
      </c>
      <c r="N271">
        <v>0.5</v>
      </c>
      <c r="P271" s="17">
        <v>38677</v>
      </c>
      <c r="Q271">
        <v>-1.8</v>
      </c>
      <c r="R271" s="13">
        <f>IF(Q271&gt;B$5,0,B$5-Q271)</f>
        <v>17.171499405405015</v>
      </c>
    </row>
    <row r="272" spans="13:18" x14ac:dyDescent="0.3">
      <c r="M272" s="17">
        <v>42412</v>
      </c>
      <c r="N272">
        <v>-1.9</v>
      </c>
      <c r="P272" s="17">
        <v>38678</v>
      </c>
      <c r="Q272">
        <v>0.9</v>
      </c>
      <c r="R272" s="13">
        <f>IF(Q272&gt;B$5,0,B$5-Q272)</f>
        <v>14.471499405405014</v>
      </c>
    </row>
    <row r="273" spans="13:18" x14ac:dyDescent="0.3">
      <c r="M273" s="17">
        <v>42413</v>
      </c>
      <c r="N273">
        <v>-2.5</v>
      </c>
      <c r="P273" s="17">
        <v>38679</v>
      </c>
      <c r="Q273">
        <v>3.9</v>
      </c>
      <c r="R273" s="13">
        <f>IF(Q273&gt;B$5,0,B$5-Q273)</f>
        <v>11.471499405405014</v>
      </c>
    </row>
    <row r="274" spans="13:18" x14ac:dyDescent="0.3">
      <c r="M274" s="17">
        <v>42414</v>
      </c>
      <c r="N274">
        <v>-2.4</v>
      </c>
      <c r="P274" s="17">
        <v>38680</v>
      </c>
      <c r="Q274">
        <v>4.7</v>
      </c>
      <c r="R274" s="13">
        <f>IF(Q274&gt;B$5,0,B$5-Q274)</f>
        <v>10.671499405405015</v>
      </c>
    </row>
    <row r="275" spans="13:18" x14ac:dyDescent="0.3">
      <c r="M275" s="17">
        <v>42415</v>
      </c>
      <c r="N275">
        <v>-6.9</v>
      </c>
      <c r="P275" s="17">
        <v>38681</v>
      </c>
      <c r="Q275">
        <v>2.7</v>
      </c>
      <c r="R275" s="13">
        <f>IF(Q275&gt;B$5,0,B$5-Q275)</f>
        <v>12.671499405405015</v>
      </c>
    </row>
    <row r="276" spans="13:18" x14ac:dyDescent="0.3">
      <c r="M276" s="17">
        <v>42416</v>
      </c>
      <c r="N276">
        <v>-9</v>
      </c>
      <c r="P276" s="17">
        <v>38682</v>
      </c>
      <c r="Q276">
        <v>0.8</v>
      </c>
      <c r="R276" s="13">
        <f>IF(Q276&gt;B$5,0,B$5-Q276)</f>
        <v>14.571499405405014</v>
      </c>
    </row>
    <row r="277" spans="13:18" x14ac:dyDescent="0.3">
      <c r="M277" s="17">
        <v>42417</v>
      </c>
      <c r="N277">
        <v>-3.6</v>
      </c>
      <c r="P277" s="17">
        <v>38683</v>
      </c>
      <c r="Q277">
        <v>-0.2</v>
      </c>
      <c r="R277" s="13">
        <f>IF(Q277&gt;B$5,0,B$5-Q277)</f>
        <v>15.571499405405014</v>
      </c>
    </row>
    <row r="278" spans="13:18" x14ac:dyDescent="0.3">
      <c r="M278" s="17">
        <v>42418</v>
      </c>
      <c r="N278">
        <v>-1.6</v>
      </c>
      <c r="P278" s="17">
        <v>38684</v>
      </c>
      <c r="Q278">
        <v>-1.2</v>
      </c>
      <c r="R278" s="13">
        <f>IF(Q278&gt;B$5,0,B$5-Q278)</f>
        <v>16.571499405405014</v>
      </c>
    </row>
    <row r="279" spans="13:18" x14ac:dyDescent="0.3">
      <c r="M279" s="17">
        <v>42419</v>
      </c>
      <c r="N279">
        <v>-0.2</v>
      </c>
      <c r="P279" s="17">
        <v>38685</v>
      </c>
      <c r="Q279">
        <v>-2.8</v>
      </c>
      <c r="R279" s="13">
        <f>IF(Q279&gt;B$5,0,B$5-Q279)</f>
        <v>18.171499405405015</v>
      </c>
    </row>
    <row r="280" spans="13:18" x14ac:dyDescent="0.3">
      <c r="M280" s="17">
        <v>42420</v>
      </c>
      <c r="N280">
        <v>-0.4</v>
      </c>
      <c r="P280" s="17">
        <v>38686</v>
      </c>
      <c r="Q280">
        <v>-3</v>
      </c>
      <c r="R280" s="13">
        <f>IF(Q280&gt;B$5,0,B$5-Q280)</f>
        <v>18.371499405405014</v>
      </c>
    </row>
    <row r="281" spans="13:18" x14ac:dyDescent="0.3">
      <c r="M281" s="17">
        <v>42421</v>
      </c>
      <c r="N281">
        <v>1.2</v>
      </c>
      <c r="P281" s="17">
        <v>38687</v>
      </c>
      <c r="Q281">
        <v>-4</v>
      </c>
      <c r="R281" s="13">
        <f>IF(Q281&gt;B$5,0,B$5-Q281)</f>
        <v>19.371499405405014</v>
      </c>
    </row>
    <row r="282" spans="13:18" x14ac:dyDescent="0.3">
      <c r="M282" s="17">
        <v>42422</v>
      </c>
      <c r="N282">
        <v>1</v>
      </c>
      <c r="P282" s="17">
        <v>38688</v>
      </c>
      <c r="Q282">
        <v>1.2</v>
      </c>
      <c r="R282" s="13">
        <f>IF(Q282&gt;B$5,0,B$5-Q282)</f>
        <v>14.171499405405015</v>
      </c>
    </row>
    <row r="283" spans="13:18" x14ac:dyDescent="0.3">
      <c r="M283" s="17">
        <v>42423</v>
      </c>
      <c r="N283">
        <v>-0.6</v>
      </c>
      <c r="P283" s="17">
        <v>38689</v>
      </c>
      <c r="Q283">
        <v>1.3</v>
      </c>
      <c r="R283" s="13">
        <f>IF(Q283&gt;B$5,0,B$5-Q283)</f>
        <v>14.071499405405014</v>
      </c>
    </row>
    <row r="284" spans="13:18" x14ac:dyDescent="0.3">
      <c r="M284" s="17">
        <v>42424</v>
      </c>
      <c r="N284">
        <v>-3.4</v>
      </c>
      <c r="P284" s="17">
        <v>38690</v>
      </c>
      <c r="Q284">
        <v>1</v>
      </c>
      <c r="R284" s="13">
        <f>IF(Q284&gt;B$5,0,B$5-Q284)</f>
        <v>14.371499405405014</v>
      </c>
    </row>
    <row r="285" spans="13:18" x14ac:dyDescent="0.3">
      <c r="M285" s="17">
        <v>42425</v>
      </c>
      <c r="N285">
        <v>-3.1</v>
      </c>
      <c r="P285" s="17">
        <v>38691</v>
      </c>
      <c r="Q285">
        <v>1.3</v>
      </c>
      <c r="R285" s="13">
        <f>IF(Q285&gt;B$5,0,B$5-Q285)</f>
        <v>14.071499405405014</v>
      </c>
    </row>
    <row r="286" spans="13:18" x14ac:dyDescent="0.3">
      <c r="M286" s="17">
        <v>42426</v>
      </c>
      <c r="N286">
        <v>-3.2</v>
      </c>
      <c r="P286" s="17">
        <v>38692</v>
      </c>
      <c r="Q286">
        <v>2.9</v>
      </c>
      <c r="R286" s="13">
        <f>IF(Q286&gt;B$5,0,B$5-Q286)</f>
        <v>12.471499405405014</v>
      </c>
    </row>
    <row r="287" spans="13:18" x14ac:dyDescent="0.3">
      <c r="M287" s="17">
        <v>42427</v>
      </c>
      <c r="N287">
        <v>-4.5</v>
      </c>
      <c r="P287" s="17">
        <v>38693</v>
      </c>
      <c r="Q287">
        <v>1.8</v>
      </c>
      <c r="R287" s="13">
        <f>IF(Q287&gt;B$5,0,B$5-Q287)</f>
        <v>13.571499405405014</v>
      </c>
    </row>
    <row r="288" spans="13:18" x14ac:dyDescent="0.3">
      <c r="M288" s="17">
        <v>42428</v>
      </c>
      <c r="N288">
        <v>-3.9</v>
      </c>
      <c r="P288" s="17">
        <v>38694</v>
      </c>
      <c r="Q288">
        <v>0.6</v>
      </c>
      <c r="R288" s="13">
        <f>IF(Q288&gt;B$5,0,B$5-Q288)</f>
        <v>14.771499405405015</v>
      </c>
    </row>
    <row r="289" spans="13:18" x14ac:dyDescent="0.3">
      <c r="M289" s="17">
        <v>42429</v>
      </c>
      <c r="N289">
        <v>-5.3</v>
      </c>
      <c r="P289" s="17">
        <v>38695</v>
      </c>
      <c r="Q289">
        <v>-1.4</v>
      </c>
      <c r="R289" s="13">
        <f>IF(Q289&gt;B$5,0,B$5-Q289)</f>
        <v>16.771499405405013</v>
      </c>
    </row>
    <row r="290" spans="13:18" x14ac:dyDescent="0.3">
      <c r="M290" s="17">
        <v>42430</v>
      </c>
      <c r="N290">
        <v>-3.4</v>
      </c>
      <c r="P290" s="17">
        <v>38696</v>
      </c>
      <c r="Q290">
        <v>-1.7</v>
      </c>
      <c r="R290" s="13">
        <f>IF(Q290&gt;B$5,0,B$5-Q290)</f>
        <v>17.071499405405014</v>
      </c>
    </row>
    <row r="291" spans="13:18" x14ac:dyDescent="0.3">
      <c r="M291" s="17">
        <v>42431</v>
      </c>
      <c r="N291">
        <v>-1.5</v>
      </c>
      <c r="P291" s="17">
        <v>38697</v>
      </c>
      <c r="Q291">
        <v>4.3</v>
      </c>
      <c r="R291" s="13">
        <f>IF(Q291&gt;B$5,0,B$5-Q291)</f>
        <v>11.071499405405014</v>
      </c>
    </row>
    <row r="292" spans="13:18" x14ac:dyDescent="0.3">
      <c r="M292" s="17">
        <v>42432</v>
      </c>
      <c r="N292">
        <v>1.1000000000000001</v>
      </c>
      <c r="P292" s="17">
        <v>38698</v>
      </c>
      <c r="Q292">
        <v>4.3</v>
      </c>
      <c r="R292" s="13">
        <f>IF(Q292&gt;B$5,0,B$5-Q292)</f>
        <v>11.071499405405014</v>
      </c>
    </row>
    <row r="293" spans="13:18" x14ac:dyDescent="0.3">
      <c r="M293" s="17">
        <v>42433</v>
      </c>
      <c r="N293">
        <v>1.4</v>
      </c>
      <c r="P293" s="17">
        <v>38699</v>
      </c>
      <c r="Q293">
        <v>2.6</v>
      </c>
      <c r="R293" s="13">
        <f>IF(Q293&gt;B$5,0,B$5-Q293)</f>
        <v>12.771499405405015</v>
      </c>
    </row>
    <row r="294" spans="13:18" x14ac:dyDescent="0.3">
      <c r="M294" s="17">
        <v>42434</v>
      </c>
      <c r="N294">
        <v>0.6</v>
      </c>
      <c r="P294" s="17">
        <v>38700</v>
      </c>
      <c r="Q294">
        <v>-0.2</v>
      </c>
      <c r="R294" s="13">
        <f>IF(Q294&gt;B$5,0,B$5-Q294)</f>
        <v>15.571499405405014</v>
      </c>
    </row>
    <row r="295" spans="13:18" x14ac:dyDescent="0.3">
      <c r="M295" s="17">
        <v>42435</v>
      </c>
      <c r="N295">
        <v>0.6</v>
      </c>
      <c r="P295" s="17">
        <v>38701</v>
      </c>
      <c r="Q295">
        <v>0.7</v>
      </c>
      <c r="R295" s="13">
        <f>IF(Q295&gt;B$5,0,B$5-Q295)</f>
        <v>14.671499405405015</v>
      </c>
    </row>
    <row r="296" spans="13:18" x14ac:dyDescent="0.3">
      <c r="M296" s="17">
        <v>42436</v>
      </c>
      <c r="N296">
        <v>0.9</v>
      </c>
      <c r="P296" s="17">
        <v>38702</v>
      </c>
      <c r="Q296">
        <v>-3.3</v>
      </c>
      <c r="R296" s="13">
        <f>IF(Q296&gt;B$5,0,B$5-Q296)</f>
        <v>18.671499405405015</v>
      </c>
    </row>
    <row r="297" spans="13:18" x14ac:dyDescent="0.3">
      <c r="M297" s="17">
        <v>42437</v>
      </c>
      <c r="N297">
        <v>2</v>
      </c>
      <c r="P297" s="17">
        <v>38703</v>
      </c>
      <c r="Q297">
        <v>-6.1</v>
      </c>
      <c r="R297" s="13">
        <f>IF(Q297&gt;B$5,0,B$5-Q297)</f>
        <v>21.471499405405012</v>
      </c>
    </row>
    <row r="298" spans="13:18" x14ac:dyDescent="0.3">
      <c r="M298" s="17">
        <v>42438</v>
      </c>
      <c r="N298">
        <v>1.9</v>
      </c>
      <c r="P298" s="17">
        <v>38704</v>
      </c>
      <c r="Q298">
        <v>-7.5</v>
      </c>
      <c r="R298" s="13">
        <f>IF(Q298&gt;B$5,0,B$5-Q298)</f>
        <v>22.871499405405014</v>
      </c>
    </row>
    <row r="299" spans="13:18" x14ac:dyDescent="0.3">
      <c r="M299" s="17">
        <v>42439</v>
      </c>
      <c r="N299">
        <v>-0.3</v>
      </c>
      <c r="P299" s="17">
        <v>38705</v>
      </c>
      <c r="Q299">
        <v>-8.4</v>
      </c>
      <c r="R299" s="13">
        <f>IF(Q299&gt;B$5,0,B$5-Q299)</f>
        <v>23.771499405405017</v>
      </c>
    </row>
    <row r="300" spans="13:18" x14ac:dyDescent="0.3">
      <c r="M300" s="17">
        <v>42440</v>
      </c>
      <c r="N300">
        <v>-0.4</v>
      </c>
      <c r="P300" s="17">
        <v>38706</v>
      </c>
      <c r="Q300">
        <v>-1.5</v>
      </c>
      <c r="R300" s="13">
        <f>IF(Q300&gt;B$5,0,B$5-Q300)</f>
        <v>16.871499405405014</v>
      </c>
    </row>
    <row r="301" spans="13:18" x14ac:dyDescent="0.3">
      <c r="M301" s="17">
        <v>42441</v>
      </c>
      <c r="N301">
        <v>-1.2</v>
      </c>
      <c r="P301" s="17">
        <v>38707</v>
      </c>
      <c r="Q301">
        <v>-2.5</v>
      </c>
      <c r="R301" s="13">
        <f>IF(Q301&gt;B$5,0,B$5-Q301)</f>
        <v>17.871499405405014</v>
      </c>
    </row>
    <row r="302" spans="13:18" x14ac:dyDescent="0.3">
      <c r="M302" s="17">
        <v>42442</v>
      </c>
      <c r="N302">
        <v>1.1000000000000001</v>
      </c>
      <c r="P302" s="17">
        <v>38708</v>
      </c>
      <c r="Q302">
        <v>0.5</v>
      </c>
      <c r="R302" s="13">
        <f>IF(Q302&gt;B$5,0,B$5-Q302)</f>
        <v>14.871499405405014</v>
      </c>
    </row>
    <row r="303" spans="13:18" x14ac:dyDescent="0.3">
      <c r="M303" s="17">
        <v>42443</v>
      </c>
      <c r="N303">
        <v>5.0999999999999996</v>
      </c>
      <c r="P303" s="17">
        <v>38709</v>
      </c>
      <c r="Q303">
        <v>0.7</v>
      </c>
      <c r="R303" s="13">
        <f>IF(Q303&gt;B$5,0,B$5-Q303)</f>
        <v>14.671499405405015</v>
      </c>
    </row>
    <row r="304" spans="13:18" x14ac:dyDescent="0.3">
      <c r="M304" s="17">
        <v>42444</v>
      </c>
      <c r="N304">
        <v>5.3</v>
      </c>
      <c r="P304" s="17">
        <v>38710</v>
      </c>
      <c r="Q304">
        <v>0.8</v>
      </c>
      <c r="R304" s="13">
        <f>IF(Q304&gt;B$5,0,B$5-Q304)</f>
        <v>14.571499405405014</v>
      </c>
    </row>
    <row r="305" spans="13:18" x14ac:dyDescent="0.3">
      <c r="M305" s="17">
        <v>42445</v>
      </c>
      <c r="N305">
        <v>2.8</v>
      </c>
      <c r="P305" s="17">
        <v>38711</v>
      </c>
      <c r="Q305">
        <v>-1.1000000000000001</v>
      </c>
      <c r="R305" s="13">
        <f>IF(Q305&gt;B$5,0,B$5-Q305)</f>
        <v>16.471499405405016</v>
      </c>
    </row>
    <row r="306" spans="13:18" x14ac:dyDescent="0.3">
      <c r="M306" s="17">
        <v>42446</v>
      </c>
      <c r="N306">
        <v>3.8</v>
      </c>
      <c r="P306" s="17">
        <v>38712</v>
      </c>
      <c r="Q306">
        <v>-2.1</v>
      </c>
      <c r="R306" s="13">
        <f>IF(Q306&gt;B$5,0,B$5-Q306)</f>
        <v>17.471499405405016</v>
      </c>
    </row>
    <row r="307" spans="13:18" x14ac:dyDescent="0.3">
      <c r="M307" s="17">
        <v>42447</v>
      </c>
      <c r="N307">
        <v>1.4</v>
      </c>
      <c r="P307" s="17">
        <v>38713</v>
      </c>
      <c r="Q307">
        <v>-2.9</v>
      </c>
      <c r="R307" s="13">
        <f>IF(Q307&gt;B$5,0,B$5-Q307)</f>
        <v>18.271499405405013</v>
      </c>
    </row>
    <row r="308" spans="13:18" x14ac:dyDescent="0.3">
      <c r="M308" s="17">
        <v>42448</v>
      </c>
      <c r="N308">
        <v>-0.4</v>
      </c>
      <c r="P308" s="17">
        <v>38714</v>
      </c>
      <c r="Q308">
        <v>-3.4</v>
      </c>
      <c r="R308" s="13">
        <f>IF(Q308&gt;B$5,0,B$5-Q308)</f>
        <v>18.771499405405013</v>
      </c>
    </row>
    <row r="309" spans="13:18" x14ac:dyDescent="0.3">
      <c r="M309" s="17">
        <v>42449</v>
      </c>
      <c r="N309">
        <v>1.4</v>
      </c>
      <c r="P309" s="17">
        <v>38715</v>
      </c>
      <c r="Q309">
        <v>-2.7</v>
      </c>
      <c r="R309" s="13">
        <f>IF(Q309&gt;B$5,0,B$5-Q309)</f>
        <v>18.071499405405014</v>
      </c>
    </row>
    <row r="310" spans="13:18" x14ac:dyDescent="0.3">
      <c r="M310" s="17">
        <v>42450</v>
      </c>
      <c r="N310">
        <v>1.5</v>
      </c>
      <c r="P310" s="17">
        <v>38716</v>
      </c>
      <c r="Q310">
        <v>-0.5</v>
      </c>
      <c r="R310" s="13">
        <f>IF(Q310&gt;B$5,0,B$5-Q310)</f>
        <v>15.871499405405014</v>
      </c>
    </row>
    <row r="311" spans="13:18" x14ac:dyDescent="0.3">
      <c r="M311" s="17">
        <v>42451</v>
      </c>
      <c r="N311">
        <v>0.9</v>
      </c>
      <c r="P311" s="17">
        <v>38717</v>
      </c>
      <c r="Q311">
        <v>-3.8</v>
      </c>
      <c r="R311" s="13">
        <f>IF(Q311&gt;B$5,0,B$5-Q311)</f>
        <v>19.171499405405015</v>
      </c>
    </row>
    <row r="312" spans="13:18" x14ac:dyDescent="0.3">
      <c r="M312" s="17">
        <v>42452</v>
      </c>
      <c r="N312">
        <v>1.8</v>
      </c>
      <c r="P312" s="17">
        <v>38718</v>
      </c>
      <c r="Q312">
        <v>-2.2000000000000002</v>
      </c>
      <c r="R312" s="13">
        <f>IF(Q312&gt;B$5,0,B$5-Q312)</f>
        <v>17.571499405405014</v>
      </c>
    </row>
    <row r="313" spans="13:18" x14ac:dyDescent="0.3">
      <c r="M313" s="17">
        <v>42453</v>
      </c>
      <c r="N313">
        <v>1.8</v>
      </c>
      <c r="P313" s="17">
        <v>38719</v>
      </c>
      <c r="Q313">
        <v>-7.7</v>
      </c>
      <c r="R313" s="13">
        <f>IF(Q313&gt;B$5,0,B$5-Q313)</f>
        <v>23.071499405405014</v>
      </c>
    </row>
    <row r="314" spans="13:18" x14ac:dyDescent="0.3">
      <c r="M314" s="17">
        <v>42454</v>
      </c>
      <c r="N314">
        <v>4.2</v>
      </c>
      <c r="P314" s="17">
        <v>38720</v>
      </c>
      <c r="Q314">
        <v>-13.8</v>
      </c>
      <c r="R314" s="13">
        <f>IF(Q314&gt;B$5,0,B$5-Q314)</f>
        <v>29.171499405405015</v>
      </c>
    </row>
    <row r="315" spans="13:18" x14ac:dyDescent="0.3">
      <c r="M315" s="17">
        <v>42455</v>
      </c>
      <c r="N315">
        <v>6</v>
      </c>
      <c r="P315" s="17">
        <v>38721</v>
      </c>
      <c r="Q315">
        <v>-11.8</v>
      </c>
      <c r="R315" s="13">
        <f>IF(Q315&gt;B$5,0,B$5-Q315)</f>
        <v>27.171499405405015</v>
      </c>
    </row>
    <row r="316" spans="13:18" x14ac:dyDescent="0.3">
      <c r="M316" s="17">
        <v>42456</v>
      </c>
      <c r="N316">
        <v>6.2</v>
      </c>
      <c r="P316" s="17">
        <v>38722</v>
      </c>
      <c r="Q316">
        <v>-4.3</v>
      </c>
      <c r="R316" s="13">
        <f>IF(Q316&gt;B$5,0,B$5-Q316)</f>
        <v>19.671499405405015</v>
      </c>
    </row>
    <row r="317" spans="13:18" x14ac:dyDescent="0.3">
      <c r="M317" s="17">
        <v>42457</v>
      </c>
      <c r="N317">
        <v>6</v>
      </c>
      <c r="P317" s="17">
        <v>38723</v>
      </c>
      <c r="Q317">
        <v>-1.2</v>
      </c>
      <c r="R317" s="13">
        <f>IF(Q317&gt;B$5,0,B$5-Q317)</f>
        <v>16.571499405405014</v>
      </c>
    </row>
    <row r="318" spans="13:18" x14ac:dyDescent="0.3">
      <c r="M318" s="17">
        <v>42458</v>
      </c>
      <c r="N318">
        <v>5.9</v>
      </c>
      <c r="P318" s="17">
        <v>38724</v>
      </c>
      <c r="Q318">
        <v>-2.5</v>
      </c>
      <c r="R318" s="13">
        <f>IF(Q318&gt;B$5,0,B$5-Q318)</f>
        <v>17.871499405405014</v>
      </c>
    </row>
    <row r="319" spans="13:18" x14ac:dyDescent="0.3">
      <c r="M319" s="17">
        <v>42459</v>
      </c>
      <c r="N319">
        <v>4</v>
      </c>
      <c r="P319" s="17">
        <v>38725</v>
      </c>
      <c r="Q319">
        <v>-2.4</v>
      </c>
      <c r="R319" s="13">
        <f>IF(Q319&gt;B$5,0,B$5-Q319)</f>
        <v>17.771499405405013</v>
      </c>
    </row>
    <row r="320" spans="13:18" x14ac:dyDescent="0.3">
      <c r="M320" s="17">
        <v>42460</v>
      </c>
      <c r="N320">
        <v>4.5</v>
      </c>
      <c r="P320" s="17">
        <v>38726</v>
      </c>
      <c r="Q320">
        <v>-5.2</v>
      </c>
      <c r="R320" s="13">
        <f>IF(Q320&gt;B$5,0,B$5-Q320)</f>
        <v>20.571499405405014</v>
      </c>
    </row>
    <row r="321" spans="13:18" x14ac:dyDescent="0.3">
      <c r="M321" s="17">
        <v>42461</v>
      </c>
      <c r="N321">
        <v>3.6</v>
      </c>
      <c r="P321" s="17">
        <v>38727</v>
      </c>
      <c r="Q321">
        <v>-3.8</v>
      </c>
      <c r="R321" s="13">
        <f>IF(Q321&gt;B$5,0,B$5-Q321)</f>
        <v>19.171499405405015</v>
      </c>
    </row>
    <row r="322" spans="13:18" x14ac:dyDescent="0.3">
      <c r="M322" s="17">
        <v>42462</v>
      </c>
      <c r="N322">
        <v>2.7</v>
      </c>
      <c r="P322" s="17">
        <v>38728</v>
      </c>
      <c r="Q322">
        <v>2.4</v>
      </c>
      <c r="R322" s="13">
        <f>IF(Q322&gt;B$5,0,B$5-Q322)</f>
        <v>12.971499405405014</v>
      </c>
    </row>
    <row r="323" spans="13:18" x14ac:dyDescent="0.3">
      <c r="M323" s="17">
        <v>42463</v>
      </c>
      <c r="N323">
        <v>7.3</v>
      </c>
      <c r="P323" s="17">
        <v>38729</v>
      </c>
      <c r="Q323">
        <v>2.8</v>
      </c>
      <c r="R323" s="13">
        <f>IF(Q323&gt;B$5,0,B$5-Q323)</f>
        <v>12.571499405405014</v>
      </c>
    </row>
    <row r="324" spans="13:18" x14ac:dyDescent="0.3">
      <c r="M324" s="17">
        <v>42464</v>
      </c>
      <c r="N324">
        <v>6.1</v>
      </c>
      <c r="P324" s="17">
        <v>38730</v>
      </c>
      <c r="Q324">
        <v>2</v>
      </c>
      <c r="R324" s="13">
        <f>IF(Q324&gt;B$5,0,B$5-Q324)</f>
        <v>13.371499405405014</v>
      </c>
    </row>
    <row r="325" spans="13:18" x14ac:dyDescent="0.3">
      <c r="M325" s="17">
        <v>42465</v>
      </c>
      <c r="N325">
        <v>6.7</v>
      </c>
      <c r="P325" s="17">
        <v>38731</v>
      </c>
      <c r="Q325">
        <v>-1.6</v>
      </c>
      <c r="R325" s="13">
        <f>IF(Q325&gt;B$5,0,B$5-Q325)</f>
        <v>16.971499405405016</v>
      </c>
    </row>
    <row r="326" spans="13:18" x14ac:dyDescent="0.3">
      <c r="M326" s="17">
        <v>42466</v>
      </c>
      <c r="N326">
        <v>6</v>
      </c>
      <c r="P326" s="17">
        <v>38732</v>
      </c>
      <c r="Q326">
        <v>-0.3</v>
      </c>
      <c r="R326" s="13">
        <f>IF(Q326&gt;B$5,0,B$5-Q326)</f>
        <v>15.671499405405015</v>
      </c>
    </row>
    <row r="327" spans="13:18" x14ac:dyDescent="0.3">
      <c r="M327" s="17">
        <v>42467</v>
      </c>
      <c r="N327">
        <v>5.8</v>
      </c>
      <c r="P327" s="17">
        <v>38733</v>
      </c>
      <c r="Q327">
        <v>-1.7</v>
      </c>
      <c r="R327" s="13">
        <f>IF(Q327&gt;B$5,0,B$5-Q327)</f>
        <v>17.071499405405014</v>
      </c>
    </row>
    <row r="328" spans="13:18" x14ac:dyDescent="0.3">
      <c r="M328" s="17">
        <v>42468</v>
      </c>
      <c r="N328">
        <v>5.3</v>
      </c>
      <c r="P328" s="17">
        <v>38734</v>
      </c>
      <c r="Q328">
        <v>-1.3</v>
      </c>
      <c r="R328" s="13">
        <f>IF(Q328&gt;B$5,0,B$5-Q328)</f>
        <v>16.671499405405015</v>
      </c>
    </row>
    <row r="329" spans="13:18" x14ac:dyDescent="0.3">
      <c r="M329" s="17">
        <v>42469</v>
      </c>
      <c r="N329">
        <v>4.8</v>
      </c>
      <c r="P329" s="17">
        <v>38735</v>
      </c>
      <c r="Q329">
        <v>-3.5</v>
      </c>
      <c r="R329" s="13">
        <f>IF(Q329&gt;B$5,0,B$5-Q329)</f>
        <v>18.871499405405014</v>
      </c>
    </row>
    <row r="330" spans="13:18" x14ac:dyDescent="0.3">
      <c r="M330" s="17">
        <v>42470</v>
      </c>
      <c r="N330">
        <v>3.9</v>
      </c>
      <c r="P330" s="17">
        <v>38736</v>
      </c>
      <c r="Q330">
        <v>-7.7</v>
      </c>
      <c r="R330" s="13">
        <f>IF(Q330&gt;B$5,0,B$5-Q330)</f>
        <v>23.071499405405014</v>
      </c>
    </row>
    <row r="331" spans="13:18" x14ac:dyDescent="0.3">
      <c r="M331" s="17">
        <v>42471</v>
      </c>
      <c r="N331">
        <v>5</v>
      </c>
      <c r="P331" s="17">
        <v>38737</v>
      </c>
      <c r="Q331">
        <v>-4.5999999999999996</v>
      </c>
      <c r="R331" s="13">
        <f>IF(Q331&gt;B$5,0,B$5-Q331)</f>
        <v>19.971499405405012</v>
      </c>
    </row>
    <row r="332" spans="13:18" x14ac:dyDescent="0.3">
      <c r="M332" s="17">
        <v>42472</v>
      </c>
      <c r="N332">
        <v>5.9</v>
      </c>
      <c r="P332" s="17">
        <v>38738</v>
      </c>
      <c r="Q332">
        <v>-7.4</v>
      </c>
      <c r="R332" s="13">
        <f>IF(Q332&gt;B$5,0,B$5-Q332)</f>
        <v>22.771499405405017</v>
      </c>
    </row>
    <row r="333" spans="13:18" x14ac:dyDescent="0.3">
      <c r="M333" s="17">
        <v>42473</v>
      </c>
      <c r="N333">
        <v>5.5</v>
      </c>
      <c r="P333" s="17">
        <v>38739</v>
      </c>
      <c r="Q333">
        <v>-12.4</v>
      </c>
      <c r="R333" s="13">
        <f>IF(Q333&gt;B$5,0,B$5-Q333)</f>
        <v>27.771499405405017</v>
      </c>
    </row>
    <row r="334" spans="13:18" x14ac:dyDescent="0.3">
      <c r="M334" s="17">
        <v>42474</v>
      </c>
      <c r="N334">
        <v>3.4</v>
      </c>
      <c r="P334" s="17">
        <v>38740</v>
      </c>
      <c r="Q334">
        <v>-4.9000000000000004</v>
      </c>
      <c r="R334" s="13">
        <f>IF(Q334&gt;B$5,0,B$5-Q334)</f>
        <v>20.271499405405017</v>
      </c>
    </row>
    <row r="335" spans="13:18" x14ac:dyDescent="0.3">
      <c r="M335" s="17">
        <v>42475</v>
      </c>
      <c r="N335">
        <v>6.4</v>
      </c>
      <c r="P335" s="17">
        <v>38741</v>
      </c>
      <c r="Q335">
        <v>-1.9</v>
      </c>
      <c r="R335" s="13">
        <f>IF(Q335&gt;B$5,0,B$5-Q335)</f>
        <v>17.271499405405013</v>
      </c>
    </row>
    <row r="336" spans="13:18" x14ac:dyDescent="0.3">
      <c r="M336" s="17">
        <v>42476</v>
      </c>
      <c r="N336">
        <v>7</v>
      </c>
      <c r="P336" s="17">
        <v>38742</v>
      </c>
      <c r="Q336">
        <v>-0.6</v>
      </c>
      <c r="R336" s="13">
        <f>IF(Q336&gt;B$5,0,B$5-Q336)</f>
        <v>15.971499405405014</v>
      </c>
    </row>
    <row r="337" spans="13:18" x14ac:dyDescent="0.3">
      <c r="M337" s="17">
        <v>42477</v>
      </c>
      <c r="N337">
        <v>7.2</v>
      </c>
      <c r="P337" s="17">
        <v>38743</v>
      </c>
      <c r="Q337">
        <v>-3.3</v>
      </c>
      <c r="R337" s="13">
        <f>IF(Q337&gt;B$5,0,B$5-Q337)</f>
        <v>18.671499405405015</v>
      </c>
    </row>
    <row r="338" spans="13:18" x14ac:dyDescent="0.3">
      <c r="M338" s="17">
        <v>42478</v>
      </c>
      <c r="N338">
        <v>7.9</v>
      </c>
      <c r="P338" s="17">
        <v>38744</v>
      </c>
      <c r="Q338">
        <v>-1.7</v>
      </c>
      <c r="R338" s="13">
        <f>IF(Q338&gt;B$5,0,B$5-Q338)</f>
        <v>17.071499405405014</v>
      </c>
    </row>
    <row r="339" spans="13:18" x14ac:dyDescent="0.3">
      <c r="M339" s="17">
        <v>42479</v>
      </c>
      <c r="N339">
        <v>5.5</v>
      </c>
      <c r="P339" s="17">
        <v>38745</v>
      </c>
      <c r="Q339">
        <v>-1.3</v>
      </c>
      <c r="R339" s="13">
        <f>IF(Q339&gt;B$5,0,B$5-Q339)</f>
        <v>16.671499405405015</v>
      </c>
    </row>
    <row r="340" spans="13:18" x14ac:dyDescent="0.3">
      <c r="M340" s="17">
        <v>42480</v>
      </c>
      <c r="N340">
        <v>4.5999999999999996</v>
      </c>
      <c r="P340" s="17">
        <v>38746</v>
      </c>
      <c r="Q340">
        <v>1.6</v>
      </c>
      <c r="R340" s="13">
        <f>IF(Q340&gt;B$5,0,B$5-Q340)</f>
        <v>13.771499405405015</v>
      </c>
    </row>
    <row r="341" spans="13:18" x14ac:dyDescent="0.3">
      <c r="M341" s="17">
        <v>42481</v>
      </c>
      <c r="N341">
        <v>4.8</v>
      </c>
      <c r="P341" s="17">
        <v>38747</v>
      </c>
      <c r="Q341">
        <v>5</v>
      </c>
      <c r="R341" s="13">
        <f>IF(Q341&gt;B$5,0,B$5-Q341)</f>
        <v>10.371499405405014</v>
      </c>
    </row>
    <row r="342" spans="13:18" x14ac:dyDescent="0.3">
      <c r="M342" s="17">
        <v>42482</v>
      </c>
      <c r="N342">
        <v>4.3</v>
      </c>
      <c r="P342" s="17">
        <v>38748</v>
      </c>
      <c r="Q342">
        <v>6.1</v>
      </c>
      <c r="R342" s="13">
        <f>IF(Q342&gt;B$5,0,B$5-Q342)</f>
        <v>9.2714994054050148</v>
      </c>
    </row>
    <row r="343" spans="13:18" x14ac:dyDescent="0.3">
      <c r="M343" s="17">
        <v>42483</v>
      </c>
      <c r="N343">
        <v>3.1</v>
      </c>
      <c r="P343" s="17">
        <v>38749</v>
      </c>
      <c r="Q343">
        <v>5.6</v>
      </c>
      <c r="R343" s="13">
        <f>IF(Q343&gt;B$5,0,B$5-Q343)</f>
        <v>9.7714994054050148</v>
      </c>
    </row>
    <row r="344" spans="13:18" x14ac:dyDescent="0.3">
      <c r="M344" s="17">
        <v>42484</v>
      </c>
      <c r="N344">
        <v>1.6</v>
      </c>
      <c r="P344" s="17">
        <v>38750</v>
      </c>
      <c r="Q344">
        <v>2.1</v>
      </c>
      <c r="R344" s="13">
        <f>IF(Q344&gt;B$5,0,B$5-Q344)</f>
        <v>13.271499405405015</v>
      </c>
    </row>
    <row r="345" spans="13:18" x14ac:dyDescent="0.3">
      <c r="M345" s="17">
        <v>42485</v>
      </c>
      <c r="N345">
        <v>1.7</v>
      </c>
      <c r="P345" s="17">
        <v>38751</v>
      </c>
      <c r="Q345">
        <v>-2.1</v>
      </c>
      <c r="R345" s="13">
        <f>IF(Q345&gt;B$5,0,B$5-Q345)</f>
        <v>17.471499405405016</v>
      </c>
    </row>
    <row r="346" spans="13:18" x14ac:dyDescent="0.3">
      <c r="M346" s="17">
        <v>42486</v>
      </c>
      <c r="N346">
        <v>3.5</v>
      </c>
      <c r="P346" s="17">
        <v>38752</v>
      </c>
      <c r="Q346">
        <v>-9.8000000000000007</v>
      </c>
      <c r="R346" s="13">
        <f>IF(Q346&gt;B$5,0,B$5-Q346)</f>
        <v>25.171499405405015</v>
      </c>
    </row>
    <row r="347" spans="13:18" x14ac:dyDescent="0.3">
      <c r="M347" s="17">
        <v>42487</v>
      </c>
      <c r="N347">
        <v>3.8</v>
      </c>
      <c r="P347" s="17">
        <v>38753</v>
      </c>
      <c r="Q347">
        <v>-12.2</v>
      </c>
      <c r="R347" s="13">
        <f>IF(Q347&gt;B$5,0,B$5-Q347)</f>
        <v>27.571499405405014</v>
      </c>
    </row>
    <row r="348" spans="13:18" x14ac:dyDescent="0.3">
      <c r="M348" s="17">
        <v>42488</v>
      </c>
      <c r="N348">
        <v>3.5</v>
      </c>
      <c r="P348" s="17">
        <v>38754</v>
      </c>
      <c r="Q348">
        <v>-8.5</v>
      </c>
      <c r="R348" s="13">
        <f>IF(Q348&gt;B$5,0,B$5-Q348)</f>
        <v>23.871499405405014</v>
      </c>
    </row>
    <row r="349" spans="13:18" x14ac:dyDescent="0.3">
      <c r="M349" s="17">
        <v>42489</v>
      </c>
      <c r="N349">
        <v>4.5999999999999996</v>
      </c>
      <c r="P349" s="17">
        <v>38755</v>
      </c>
      <c r="Q349">
        <v>-1.2</v>
      </c>
      <c r="R349" s="13">
        <f>IF(Q349&gt;B$5,0,B$5-Q349)</f>
        <v>16.571499405405014</v>
      </c>
    </row>
    <row r="350" spans="13:18" x14ac:dyDescent="0.3">
      <c r="M350" s="17">
        <v>42490</v>
      </c>
      <c r="N350">
        <v>7.4</v>
      </c>
      <c r="P350" s="17">
        <v>38756</v>
      </c>
      <c r="Q350">
        <v>-2.5</v>
      </c>
      <c r="R350" s="13">
        <f>IF(Q350&gt;B$5,0,B$5-Q350)</f>
        <v>17.871499405405014</v>
      </c>
    </row>
    <row r="351" spans="13:18" x14ac:dyDescent="0.3">
      <c r="M351" s="17">
        <v>42491</v>
      </c>
      <c r="N351">
        <v>9</v>
      </c>
      <c r="P351" s="17">
        <v>38757</v>
      </c>
      <c r="Q351">
        <v>-1.4</v>
      </c>
      <c r="R351" s="13">
        <f>IF(Q351&gt;B$5,0,B$5-Q351)</f>
        <v>16.771499405405013</v>
      </c>
    </row>
    <row r="352" spans="13:18" x14ac:dyDescent="0.3">
      <c r="M352" s="17">
        <v>42492</v>
      </c>
      <c r="N352">
        <v>8.6999999999999993</v>
      </c>
      <c r="P352" s="17">
        <v>38758</v>
      </c>
      <c r="Q352">
        <v>-3.8</v>
      </c>
      <c r="R352" s="13">
        <f>IF(Q352&gt;B$5,0,B$5-Q352)</f>
        <v>19.171499405405015</v>
      </c>
    </row>
    <row r="353" spans="13:18" x14ac:dyDescent="0.3">
      <c r="M353" s="17">
        <v>42493</v>
      </c>
      <c r="N353">
        <v>11.1</v>
      </c>
      <c r="P353" s="17">
        <v>38759</v>
      </c>
      <c r="Q353">
        <v>-6.7</v>
      </c>
      <c r="R353" s="13">
        <f>IF(Q353&gt;B$5,0,B$5-Q353)</f>
        <v>22.071499405405014</v>
      </c>
    </row>
    <row r="354" spans="13:18" x14ac:dyDescent="0.3">
      <c r="M354" s="17">
        <v>42494</v>
      </c>
      <c r="N354">
        <v>12.2</v>
      </c>
      <c r="P354" s="17">
        <v>38760</v>
      </c>
      <c r="Q354">
        <v>-2.2000000000000002</v>
      </c>
      <c r="R354" s="13">
        <f>IF(Q354&gt;B$5,0,B$5-Q354)</f>
        <v>17.571499405405014</v>
      </c>
    </row>
    <row r="355" spans="13:18" x14ac:dyDescent="0.3">
      <c r="M355" s="17">
        <v>42495</v>
      </c>
      <c r="N355">
        <v>11.8</v>
      </c>
      <c r="P355" s="17">
        <v>38761</v>
      </c>
      <c r="Q355">
        <v>-6.6</v>
      </c>
      <c r="R355" s="13">
        <f>IF(Q355&gt;B$5,0,B$5-Q355)</f>
        <v>21.971499405405012</v>
      </c>
    </row>
    <row r="356" spans="13:18" x14ac:dyDescent="0.3">
      <c r="M356" s="17">
        <v>42496</v>
      </c>
      <c r="N356">
        <v>12.1</v>
      </c>
      <c r="P356" s="17">
        <v>38762</v>
      </c>
      <c r="Q356">
        <v>-4.4000000000000004</v>
      </c>
      <c r="R356" s="13">
        <f>IF(Q356&gt;B$5,0,B$5-Q356)</f>
        <v>19.771499405405017</v>
      </c>
    </row>
    <row r="357" spans="13:18" x14ac:dyDescent="0.3">
      <c r="M357" s="17">
        <v>42497</v>
      </c>
      <c r="N357">
        <v>13.7</v>
      </c>
      <c r="P357" s="17">
        <v>38763</v>
      </c>
      <c r="Q357">
        <v>-1.4</v>
      </c>
      <c r="R357" s="13">
        <f>IF(Q357&gt;B$5,0,B$5-Q357)</f>
        <v>16.771499405405013</v>
      </c>
    </row>
    <row r="358" spans="13:18" x14ac:dyDescent="0.3">
      <c r="M358" s="17">
        <v>42498</v>
      </c>
      <c r="N358">
        <v>15</v>
      </c>
      <c r="P358" s="17">
        <v>38764</v>
      </c>
      <c r="Q358">
        <v>-1.3</v>
      </c>
      <c r="R358" s="13">
        <f>IF(Q358&gt;B$5,0,B$5-Q358)</f>
        <v>16.671499405405015</v>
      </c>
    </row>
    <row r="359" spans="13:18" x14ac:dyDescent="0.3">
      <c r="M359" s="17">
        <v>42499</v>
      </c>
      <c r="N359">
        <v>16.100000000000001</v>
      </c>
      <c r="P359" s="17">
        <v>38765</v>
      </c>
      <c r="Q359">
        <v>-4.2</v>
      </c>
      <c r="R359" s="13">
        <f>IF(Q359&gt;B$5,0,B$5-Q359)</f>
        <v>19.571499405405014</v>
      </c>
    </row>
    <row r="360" spans="13:18" x14ac:dyDescent="0.3">
      <c r="M360" s="17">
        <v>42500</v>
      </c>
      <c r="N360">
        <v>15.2</v>
      </c>
      <c r="P360" s="17">
        <v>38766</v>
      </c>
      <c r="Q360">
        <v>-3.2</v>
      </c>
      <c r="R360" s="13">
        <f>IF(Q360&gt;B$5,0,B$5-Q360)</f>
        <v>18.571499405405014</v>
      </c>
    </row>
    <row r="361" spans="13:18" x14ac:dyDescent="0.3">
      <c r="M361" s="17">
        <v>42501</v>
      </c>
      <c r="N361">
        <v>9.5</v>
      </c>
      <c r="P361" s="17">
        <v>38767</v>
      </c>
      <c r="Q361">
        <v>-0.6</v>
      </c>
      <c r="R361" s="13">
        <f>IF(Q361&gt;B$5,0,B$5-Q361)</f>
        <v>15.971499405405014</v>
      </c>
    </row>
    <row r="362" spans="13:18" x14ac:dyDescent="0.3">
      <c r="M362" s="17">
        <v>42502</v>
      </c>
      <c r="N362">
        <v>9.5</v>
      </c>
      <c r="P362" s="17">
        <v>38768</v>
      </c>
      <c r="Q362">
        <v>-1</v>
      </c>
      <c r="R362" s="13">
        <f>IF(Q362&gt;B$5,0,B$5-Q362)</f>
        <v>16.371499405405014</v>
      </c>
    </row>
    <row r="363" spans="13:18" x14ac:dyDescent="0.3">
      <c r="M363" s="17">
        <v>42503</v>
      </c>
      <c r="N363">
        <v>7.6</v>
      </c>
      <c r="P363" s="17">
        <v>38769</v>
      </c>
      <c r="Q363">
        <v>-3</v>
      </c>
      <c r="R363" s="13">
        <f>IF(Q363&gt;B$5,0,B$5-Q363)</f>
        <v>18.371499405405014</v>
      </c>
    </row>
    <row r="364" spans="13:18" x14ac:dyDescent="0.3">
      <c r="M364" s="17">
        <v>42504</v>
      </c>
      <c r="N364">
        <v>6.9</v>
      </c>
      <c r="P364" s="17">
        <v>38770</v>
      </c>
      <c r="Q364">
        <v>-2.8</v>
      </c>
      <c r="R364" s="13">
        <f>IF(Q364&gt;B$5,0,B$5-Q364)</f>
        <v>18.171499405405015</v>
      </c>
    </row>
    <row r="365" spans="13:18" x14ac:dyDescent="0.3">
      <c r="M365" s="17">
        <v>42505</v>
      </c>
      <c r="N365">
        <v>8.8000000000000007</v>
      </c>
      <c r="P365" s="17">
        <v>38771</v>
      </c>
      <c r="Q365">
        <v>0.7</v>
      </c>
      <c r="R365" s="13">
        <f>IF(Q365&gt;B$5,0,B$5-Q365)</f>
        <v>14.671499405405015</v>
      </c>
    </row>
    <row r="366" spans="13:18" x14ac:dyDescent="0.3">
      <c r="M366" s="17">
        <v>42506</v>
      </c>
      <c r="N366">
        <v>7.3</v>
      </c>
      <c r="P366" s="17">
        <v>38772</v>
      </c>
      <c r="Q366">
        <v>-0.1</v>
      </c>
      <c r="R366" s="13">
        <f>IF(Q366&gt;B$5,0,B$5-Q366)</f>
        <v>15.471499405405014</v>
      </c>
    </row>
    <row r="367" spans="13:18" x14ac:dyDescent="0.3">
      <c r="M367" s="17">
        <v>42507</v>
      </c>
      <c r="N367">
        <v>10.1</v>
      </c>
      <c r="P367" s="17">
        <v>38773</v>
      </c>
      <c r="Q367">
        <v>-0.5</v>
      </c>
      <c r="R367" s="13">
        <f>IF(Q367&gt;B$5,0,B$5-Q367)</f>
        <v>15.871499405405014</v>
      </c>
    </row>
    <row r="368" spans="13:18" x14ac:dyDescent="0.3">
      <c r="M368" s="17">
        <v>42508</v>
      </c>
      <c r="N368">
        <v>7.8</v>
      </c>
      <c r="P368" s="17">
        <v>38774</v>
      </c>
      <c r="Q368">
        <v>-4.4000000000000004</v>
      </c>
      <c r="R368" s="13">
        <f>IF(Q368&gt;B$5,0,B$5-Q368)</f>
        <v>19.771499405405017</v>
      </c>
    </row>
    <row r="369" spans="13:18" x14ac:dyDescent="0.3">
      <c r="M369" s="17">
        <v>42509</v>
      </c>
      <c r="N369">
        <v>14.1</v>
      </c>
      <c r="P369" s="17">
        <v>38775</v>
      </c>
      <c r="Q369">
        <v>-6.1</v>
      </c>
      <c r="R369" s="13">
        <f>IF(Q369&gt;B$5,0,B$5-Q369)</f>
        <v>21.471499405405012</v>
      </c>
    </row>
    <row r="370" spans="13:18" x14ac:dyDescent="0.3">
      <c r="M370" s="17">
        <v>42510</v>
      </c>
      <c r="N370">
        <v>15.1</v>
      </c>
      <c r="P370" s="17">
        <v>38776</v>
      </c>
      <c r="Q370">
        <v>-4.4000000000000004</v>
      </c>
      <c r="R370" s="13">
        <f>IF(Q370&gt;B$5,0,B$5-Q370)</f>
        <v>19.771499405405017</v>
      </c>
    </row>
    <row r="371" spans="13:18" x14ac:dyDescent="0.3">
      <c r="M371" s="17">
        <v>42511</v>
      </c>
      <c r="N371">
        <v>13.6</v>
      </c>
      <c r="P371" s="17">
        <v>38777</v>
      </c>
      <c r="Q371">
        <v>-3.9</v>
      </c>
      <c r="R371" s="13">
        <f>IF(Q371&gt;B$5,0,B$5-Q371)</f>
        <v>19.271499405405013</v>
      </c>
    </row>
    <row r="372" spans="13:18" x14ac:dyDescent="0.3">
      <c r="M372" s="17">
        <v>42512</v>
      </c>
      <c r="N372">
        <v>15.3</v>
      </c>
      <c r="P372" s="17">
        <v>38778</v>
      </c>
      <c r="Q372">
        <v>-5.3</v>
      </c>
      <c r="R372" s="13">
        <f>IF(Q372&gt;B$5,0,B$5-Q372)</f>
        <v>20.671499405405015</v>
      </c>
    </row>
    <row r="373" spans="13:18" x14ac:dyDescent="0.3">
      <c r="M373" s="17">
        <v>42513</v>
      </c>
      <c r="N373">
        <v>18.100000000000001</v>
      </c>
      <c r="P373" s="17">
        <v>38779</v>
      </c>
      <c r="Q373">
        <v>-6.8</v>
      </c>
      <c r="R373" s="13">
        <f>IF(Q373&gt;B$5,0,B$5-Q373)</f>
        <v>22.171499405405015</v>
      </c>
    </row>
    <row r="374" spans="13:18" x14ac:dyDescent="0.3">
      <c r="M374" s="17">
        <v>42514</v>
      </c>
      <c r="N374">
        <v>14.2</v>
      </c>
      <c r="P374" s="17">
        <v>38780</v>
      </c>
      <c r="Q374">
        <v>-5.7</v>
      </c>
      <c r="R374" s="13">
        <f>IF(Q374&gt;B$5,0,B$5-Q374)</f>
        <v>21.071499405405014</v>
      </c>
    </row>
    <row r="375" spans="13:18" x14ac:dyDescent="0.3">
      <c r="M375" s="17">
        <v>42515</v>
      </c>
      <c r="N375">
        <v>9.6999999999999993</v>
      </c>
      <c r="P375" s="17">
        <v>38781</v>
      </c>
      <c r="Q375">
        <v>-5</v>
      </c>
      <c r="R375" s="13">
        <f>IF(Q375&gt;B$5,0,B$5-Q375)</f>
        <v>20.371499405405014</v>
      </c>
    </row>
    <row r="376" spans="13:18" x14ac:dyDescent="0.3">
      <c r="M376" s="17">
        <v>42516</v>
      </c>
      <c r="N376">
        <v>8.1999999999999993</v>
      </c>
      <c r="P376" s="17">
        <v>38782</v>
      </c>
      <c r="Q376">
        <v>-6.8</v>
      </c>
      <c r="R376" s="13">
        <f>IF(Q376&gt;B$5,0,B$5-Q376)</f>
        <v>22.171499405405015</v>
      </c>
    </row>
    <row r="377" spans="13:18" x14ac:dyDescent="0.3">
      <c r="M377" s="17">
        <v>42517</v>
      </c>
      <c r="N377">
        <v>10.199999999999999</v>
      </c>
      <c r="P377" s="17">
        <v>38783</v>
      </c>
      <c r="Q377">
        <v>-8.4</v>
      </c>
      <c r="R377" s="13">
        <f>IF(Q377&gt;B$5,0,B$5-Q377)</f>
        <v>23.771499405405017</v>
      </c>
    </row>
    <row r="378" spans="13:18" x14ac:dyDescent="0.3">
      <c r="M378" s="17">
        <v>42518</v>
      </c>
      <c r="N378">
        <v>13.4</v>
      </c>
      <c r="P378" s="17">
        <v>38784</v>
      </c>
      <c r="Q378">
        <v>-8</v>
      </c>
      <c r="R378" s="13">
        <f>IF(Q378&gt;B$5,0,B$5-Q378)</f>
        <v>23.371499405405014</v>
      </c>
    </row>
    <row r="379" spans="13:18" x14ac:dyDescent="0.3">
      <c r="M379" s="17">
        <v>42519</v>
      </c>
      <c r="N379">
        <v>13.6</v>
      </c>
      <c r="P379" s="17">
        <v>38785</v>
      </c>
      <c r="Q379">
        <v>-10.5</v>
      </c>
      <c r="R379" s="13">
        <f>IF(Q379&gt;B$5,0,B$5-Q379)</f>
        <v>25.871499405405014</v>
      </c>
    </row>
    <row r="380" spans="13:18" x14ac:dyDescent="0.3">
      <c r="M380" s="17">
        <v>42520</v>
      </c>
      <c r="N380">
        <v>14.3</v>
      </c>
      <c r="P380" s="17">
        <v>38786</v>
      </c>
      <c r="Q380">
        <v>-10.4</v>
      </c>
      <c r="R380" s="13">
        <f>IF(Q380&gt;B$5,0,B$5-Q380)</f>
        <v>25.771499405405017</v>
      </c>
    </row>
    <row r="381" spans="13:18" x14ac:dyDescent="0.3">
      <c r="M381" s="17">
        <v>42521</v>
      </c>
      <c r="N381">
        <v>16.3</v>
      </c>
      <c r="P381" s="17">
        <v>38787</v>
      </c>
      <c r="Q381">
        <v>-8.3000000000000007</v>
      </c>
      <c r="R381" s="13">
        <f>IF(Q381&gt;B$5,0,B$5-Q381)</f>
        <v>23.671499405405015</v>
      </c>
    </row>
    <row r="382" spans="13:18" x14ac:dyDescent="0.3">
      <c r="M382" s="17">
        <v>42522</v>
      </c>
      <c r="N382">
        <v>18.899999999999999</v>
      </c>
      <c r="P382" s="17">
        <v>38788</v>
      </c>
      <c r="Q382">
        <v>-4.3</v>
      </c>
      <c r="R382" s="13">
        <f>IF(Q382&gt;B$5,0,B$5-Q382)</f>
        <v>19.671499405405015</v>
      </c>
    </row>
    <row r="383" spans="13:18" x14ac:dyDescent="0.3">
      <c r="M383" s="17">
        <v>42523</v>
      </c>
      <c r="N383">
        <v>18.8</v>
      </c>
      <c r="P383" s="17">
        <v>38789</v>
      </c>
      <c r="Q383">
        <v>-8</v>
      </c>
      <c r="R383" s="13">
        <f>IF(Q383&gt;B$5,0,B$5-Q383)</f>
        <v>23.371499405405014</v>
      </c>
    </row>
    <row r="384" spans="13:18" x14ac:dyDescent="0.3">
      <c r="M384" s="17">
        <v>42524</v>
      </c>
      <c r="N384">
        <v>18.2</v>
      </c>
      <c r="P384" s="17">
        <v>38790</v>
      </c>
      <c r="Q384">
        <v>-5.3</v>
      </c>
      <c r="R384" s="13">
        <f>IF(Q384&gt;B$5,0,B$5-Q384)</f>
        <v>20.671499405405015</v>
      </c>
    </row>
    <row r="385" spans="13:18" x14ac:dyDescent="0.3">
      <c r="M385" s="17">
        <v>42525</v>
      </c>
      <c r="N385">
        <v>12.3</v>
      </c>
      <c r="P385" s="17">
        <v>38791</v>
      </c>
      <c r="Q385">
        <v>-1.9</v>
      </c>
      <c r="R385" s="13">
        <f>IF(Q385&gt;B$5,0,B$5-Q385)</f>
        <v>17.271499405405013</v>
      </c>
    </row>
    <row r="386" spans="13:18" x14ac:dyDescent="0.3">
      <c r="M386" s="17">
        <v>42526</v>
      </c>
      <c r="N386">
        <v>9.9</v>
      </c>
      <c r="P386" s="17">
        <v>38792</v>
      </c>
      <c r="Q386">
        <v>-3</v>
      </c>
      <c r="R386" s="13">
        <f>IF(Q386&gt;B$5,0,B$5-Q386)</f>
        <v>18.371499405405014</v>
      </c>
    </row>
    <row r="387" spans="13:18" x14ac:dyDescent="0.3">
      <c r="M387" s="17">
        <v>42527</v>
      </c>
      <c r="N387">
        <v>10.9</v>
      </c>
      <c r="P387" s="17">
        <v>38793</v>
      </c>
      <c r="Q387">
        <v>-3.5</v>
      </c>
      <c r="R387" s="13">
        <f>IF(Q387&gt;B$5,0,B$5-Q387)</f>
        <v>18.871499405405014</v>
      </c>
    </row>
    <row r="388" spans="13:18" x14ac:dyDescent="0.3">
      <c r="M388" s="17">
        <v>42528</v>
      </c>
      <c r="N388">
        <v>17.5</v>
      </c>
      <c r="P388" s="17">
        <v>38794</v>
      </c>
      <c r="Q388">
        <v>1.6</v>
      </c>
      <c r="R388" s="13">
        <f>IF(Q388&gt;B$5,0,B$5-Q388)</f>
        <v>13.771499405405015</v>
      </c>
    </row>
    <row r="389" spans="13:18" x14ac:dyDescent="0.3">
      <c r="M389" s="17">
        <v>42529</v>
      </c>
      <c r="N389">
        <v>13.5</v>
      </c>
      <c r="P389" s="17">
        <v>38795</v>
      </c>
      <c r="Q389">
        <v>0.3</v>
      </c>
      <c r="R389" s="13">
        <f>IF(Q389&gt;B$5,0,B$5-Q389)</f>
        <v>15.071499405405014</v>
      </c>
    </row>
    <row r="390" spans="13:18" x14ac:dyDescent="0.3">
      <c r="M390" s="17">
        <v>42530</v>
      </c>
      <c r="N390">
        <v>11</v>
      </c>
      <c r="P390" s="17">
        <v>38796</v>
      </c>
      <c r="Q390">
        <v>-4</v>
      </c>
      <c r="R390" s="13">
        <f>IF(Q390&gt;B$5,0,B$5-Q390)</f>
        <v>19.371499405405014</v>
      </c>
    </row>
    <row r="391" spans="13:18" x14ac:dyDescent="0.3">
      <c r="M391" s="17">
        <v>42531</v>
      </c>
      <c r="N391">
        <v>9.1999999999999993</v>
      </c>
      <c r="P391" s="17">
        <v>38797</v>
      </c>
      <c r="Q391">
        <v>-5.0999999999999996</v>
      </c>
      <c r="R391" s="13">
        <f>IF(Q391&gt;B$5,0,B$5-Q391)</f>
        <v>20.471499405405012</v>
      </c>
    </row>
    <row r="392" spans="13:18" x14ac:dyDescent="0.3">
      <c r="M392" s="17">
        <v>42532</v>
      </c>
      <c r="N392">
        <v>10.199999999999999</v>
      </c>
      <c r="P392" s="17">
        <v>38798</v>
      </c>
      <c r="Q392">
        <v>-3.8</v>
      </c>
      <c r="R392" s="13">
        <f>IF(Q392&gt;B$5,0,B$5-Q392)</f>
        <v>19.171499405405015</v>
      </c>
    </row>
    <row r="393" spans="13:18" x14ac:dyDescent="0.3">
      <c r="M393" s="17">
        <v>42533</v>
      </c>
      <c r="N393">
        <v>11.3</v>
      </c>
      <c r="P393" s="17">
        <v>38799</v>
      </c>
      <c r="Q393">
        <v>-5.2</v>
      </c>
      <c r="R393" s="13">
        <f>IF(Q393&gt;B$5,0,B$5-Q393)</f>
        <v>20.571499405405014</v>
      </c>
    </row>
    <row r="394" spans="13:18" x14ac:dyDescent="0.3">
      <c r="M394" s="17">
        <v>42534</v>
      </c>
      <c r="N394">
        <v>14.5</v>
      </c>
      <c r="P394" s="17">
        <v>38800</v>
      </c>
      <c r="Q394">
        <v>-5.2</v>
      </c>
      <c r="R394" s="13">
        <f>IF(Q394&gt;B$5,0,B$5-Q394)</f>
        <v>20.571499405405014</v>
      </c>
    </row>
    <row r="395" spans="13:18" x14ac:dyDescent="0.3">
      <c r="M395" s="17">
        <v>42535</v>
      </c>
      <c r="N395">
        <v>16.2</v>
      </c>
      <c r="P395" s="17">
        <v>38801</v>
      </c>
      <c r="Q395">
        <v>-3.1</v>
      </c>
      <c r="R395" s="13">
        <f>IF(Q395&gt;B$5,0,B$5-Q395)</f>
        <v>18.471499405405016</v>
      </c>
    </row>
    <row r="396" spans="13:18" x14ac:dyDescent="0.3">
      <c r="M396" s="17">
        <v>42536</v>
      </c>
      <c r="N396">
        <v>15.8</v>
      </c>
      <c r="P396" s="17">
        <v>38802</v>
      </c>
      <c r="Q396">
        <v>-1.6</v>
      </c>
      <c r="R396" s="13">
        <f>IF(Q396&gt;B$5,0,B$5-Q396)</f>
        <v>16.971499405405016</v>
      </c>
    </row>
    <row r="397" spans="13:18" x14ac:dyDescent="0.3">
      <c r="M397" s="17">
        <v>42537</v>
      </c>
      <c r="N397">
        <v>13.1</v>
      </c>
      <c r="P397" s="17">
        <v>38803</v>
      </c>
      <c r="Q397">
        <v>-0.1</v>
      </c>
      <c r="R397" s="13">
        <f>IF(Q397&gt;B$5,0,B$5-Q397)</f>
        <v>15.471499405405014</v>
      </c>
    </row>
    <row r="398" spans="13:18" x14ac:dyDescent="0.3">
      <c r="M398" s="17">
        <v>42538</v>
      </c>
      <c r="N398">
        <v>14.5</v>
      </c>
      <c r="P398" s="17">
        <v>38804</v>
      </c>
      <c r="Q398">
        <v>1.6</v>
      </c>
      <c r="R398" s="13">
        <f>IF(Q398&gt;B$5,0,B$5-Q398)</f>
        <v>13.771499405405015</v>
      </c>
    </row>
    <row r="399" spans="13:18" x14ac:dyDescent="0.3">
      <c r="M399" s="17">
        <v>42539</v>
      </c>
      <c r="N399">
        <v>12.9</v>
      </c>
      <c r="P399" s="17">
        <v>38805</v>
      </c>
      <c r="Q399">
        <v>1.1000000000000001</v>
      </c>
      <c r="R399" s="13">
        <f>IF(Q399&gt;B$5,0,B$5-Q399)</f>
        <v>14.271499405405015</v>
      </c>
    </row>
    <row r="400" spans="13:18" x14ac:dyDescent="0.3">
      <c r="M400" s="17">
        <v>42540</v>
      </c>
      <c r="N400">
        <v>15.6</v>
      </c>
      <c r="P400" s="17">
        <v>38806</v>
      </c>
      <c r="Q400">
        <v>1</v>
      </c>
      <c r="R400" s="13">
        <f>IF(Q400&gt;B$5,0,B$5-Q400)</f>
        <v>14.371499405405014</v>
      </c>
    </row>
    <row r="401" spans="13:18" x14ac:dyDescent="0.3">
      <c r="M401" s="17">
        <v>42541</v>
      </c>
      <c r="N401">
        <v>16.7</v>
      </c>
      <c r="P401" s="17">
        <v>38807</v>
      </c>
      <c r="Q401">
        <v>-0.7</v>
      </c>
      <c r="R401" s="13">
        <f>IF(Q401&gt;B$5,0,B$5-Q401)</f>
        <v>16.071499405405014</v>
      </c>
    </row>
    <row r="402" spans="13:18" x14ac:dyDescent="0.3">
      <c r="M402" s="17">
        <v>42542</v>
      </c>
      <c r="N402">
        <v>17.2</v>
      </c>
      <c r="P402" s="17">
        <v>38808</v>
      </c>
      <c r="Q402">
        <v>-0.1</v>
      </c>
      <c r="R402" s="13">
        <f>IF(Q402&gt;B$5,0,B$5-Q402)</f>
        <v>15.471499405405014</v>
      </c>
    </row>
    <row r="403" spans="13:18" x14ac:dyDescent="0.3">
      <c r="M403" s="17">
        <v>42543</v>
      </c>
      <c r="N403">
        <v>18.5</v>
      </c>
      <c r="P403" s="17">
        <v>38809</v>
      </c>
      <c r="Q403">
        <v>-0.3</v>
      </c>
      <c r="R403" s="13">
        <f>IF(Q403&gt;B$5,0,B$5-Q403)</f>
        <v>15.671499405405015</v>
      </c>
    </row>
    <row r="404" spans="13:18" x14ac:dyDescent="0.3">
      <c r="M404" s="17">
        <v>42544</v>
      </c>
      <c r="N404">
        <v>20.6</v>
      </c>
      <c r="P404" s="17">
        <v>38810</v>
      </c>
      <c r="Q404">
        <v>1.9</v>
      </c>
      <c r="R404" s="13">
        <f>IF(Q404&gt;B$5,0,B$5-Q404)</f>
        <v>13.471499405405014</v>
      </c>
    </row>
    <row r="405" spans="13:18" x14ac:dyDescent="0.3">
      <c r="M405" s="17">
        <v>42545</v>
      </c>
      <c r="N405">
        <v>18</v>
      </c>
      <c r="P405" s="17">
        <v>38811</v>
      </c>
      <c r="Q405">
        <v>1.6</v>
      </c>
      <c r="R405" s="13">
        <f>IF(Q405&gt;B$5,0,B$5-Q405)</f>
        <v>13.771499405405015</v>
      </c>
    </row>
    <row r="406" spans="13:18" x14ac:dyDescent="0.3">
      <c r="M406" s="17">
        <v>42546</v>
      </c>
      <c r="N406">
        <v>21</v>
      </c>
      <c r="P406" s="17">
        <v>38812</v>
      </c>
      <c r="Q406">
        <v>0.6</v>
      </c>
      <c r="R406" s="13">
        <f>IF(Q406&gt;B$5,0,B$5-Q406)</f>
        <v>14.771499405405015</v>
      </c>
    </row>
    <row r="407" spans="13:18" x14ac:dyDescent="0.3">
      <c r="M407" s="17">
        <v>42547</v>
      </c>
      <c r="N407">
        <v>18.600000000000001</v>
      </c>
      <c r="P407" s="17">
        <v>38813</v>
      </c>
      <c r="Q407">
        <v>2.6</v>
      </c>
      <c r="R407" s="13">
        <f>IF(Q407&gt;B$5,0,B$5-Q407)</f>
        <v>12.771499405405015</v>
      </c>
    </row>
    <row r="408" spans="13:18" x14ac:dyDescent="0.3">
      <c r="M408" s="17">
        <v>42548</v>
      </c>
      <c r="N408">
        <v>18</v>
      </c>
      <c r="P408" s="17">
        <v>38814</v>
      </c>
      <c r="Q408">
        <v>3.9</v>
      </c>
      <c r="R408" s="13">
        <f>IF(Q408&gt;B$5,0,B$5-Q408)</f>
        <v>11.471499405405014</v>
      </c>
    </row>
    <row r="409" spans="13:18" x14ac:dyDescent="0.3">
      <c r="M409" s="17">
        <v>42549</v>
      </c>
      <c r="N409">
        <v>16.899999999999999</v>
      </c>
      <c r="P409" s="17">
        <v>38815</v>
      </c>
      <c r="Q409">
        <v>3.4</v>
      </c>
      <c r="R409" s="13">
        <f>IF(Q409&gt;B$5,0,B$5-Q409)</f>
        <v>11.971499405405014</v>
      </c>
    </row>
    <row r="410" spans="13:18" x14ac:dyDescent="0.3">
      <c r="M410" s="17">
        <v>42550</v>
      </c>
      <c r="N410">
        <v>16.899999999999999</v>
      </c>
      <c r="P410" s="17">
        <v>38816</v>
      </c>
      <c r="Q410">
        <v>4</v>
      </c>
      <c r="R410" s="13">
        <f>IF(Q410&gt;B$5,0,B$5-Q410)</f>
        <v>11.371499405405014</v>
      </c>
    </row>
    <row r="411" spans="13:18" x14ac:dyDescent="0.3">
      <c r="M411" s="17">
        <v>42551</v>
      </c>
      <c r="N411">
        <v>18.7</v>
      </c>
      <c r="P411" s="17">
        <v>38817</v>
      </c>
      <c r="Q411">
        <v>1.5</v>
      </c>
      <c r="R411" s="13">
        <f>IF(Q411&gt;B$5,0,B$5-Q411)</f>
        <v>13.871499405405014</v>
      </c>
    </row>
    <row r="412" spans="13:18" x14ac:dyDescent="0.3">
      <c r="M412" s="17">
        <v>42552</v>
      </c>
      <c r="N412">
        <v>18.3</v>
      </c>
      <c r="P412" s="17">
        <v>38818</v>
      </c>
      <c r="Q412">
        <v>3.7</v>
      </c>
      <c r="R412" s="13">
        <f>IF(Q412&gt;B$5,0,B$5-Q412)</f>
        <v>11.671499405405015</v>
      </c>
    </row>
    <row r="413" spans="13:18" x14ac:dyDescent="0.3">
      <c r="M413" s="17">
        <v>42553</v>
      </c>
      <c r="N413">
        <v>18</v>
      </c>
      <c r="P413" s="17">
        <v>38819</v>
      </c>
      <c r="Q413">
        <v>3.9</v>
      </c>
      <c r="R413" s="13">
        <f>IF(Q413&gt;B$5,0,B$5-Q413)</f>
        <v>11.471499405405014</v>
      </c>
    </row>
    <row r="414" spans="13:18" x14ac:dyDescent="0.3">
      <c r="M414" s="17">
        <v>42554</v>
      </c>
      <c r="N414">
        <v>15.6</v>
      </c>
      <c r="P414" s="17">
        <v>38820</v>
      </c>
      <c r="Q414">
        <v>4</v>
      </c>
      <c r="R414" s="13">
        <f>IF(Q414&gt;B$5,0,B$5-Q414)</f>
        <v>11.371499405405014</v>
      </c>
    </row>
    <row r="415" spans="13:18" x14ac:dyDescent="0.3">
      <c r="M415" s="17">
        <v>42555</v>
      </c>
      <c r="N415">
        <v>13.8</v>
      </c>
      <c r="P415" s="17">
        <v>38821</v>
      </c>
      <c r="Q415">
        <v>4.5999999999999996</v>
      </c>
      <c r="R415" s="13">
        <f>IF(Q415&gt;B$5,0,B$5-Q415)</f>
        <v>10.771499405405015</v>
      </c>
    </row>
    <row r="416" spans="13:18" x14ac:dyDescent="0.3">
      <c r="M416" s="17">
        <v>42556</v>
      </c>
      <c r="N416">
        <v>14.5</v>
      </c>
      <c r="P416" s="17">
        <v>38822</v>
      </c>
      <c r="Q416">
        <v>7.4</v>
      </c>
      <c r="R416" s="13">
        <f>IF(Q416&gt;B$5,0,B$5-Q416)</f>
        <v>7.9714994054050141</v>
      </c>
    </row>
    <row r="417" spans="13:18" x14ac:dyDescent="0.3">
      <c r="M417" s="17">
        <v>42557</v>
      </c>
      <c r="N417">
        <v>15.4</v>
      </c>
      <c r="P417" s="17">
        <v>38823</v>
      </c>
      <c r="Q417">
        <v>6.7</v>
      </c>
      <c r="R417" s="13">
        <f>IF(Q417&gt;B$5,0,B$5-Q417)</f>
        <v>8.6714994054050152</v>
      </c>
    </row>
    <row r="418" spans="13:18" x14ac:dyDescent="0.3">
      <c r="M418" s="17">
        <v>42558</v>
      </c>
      <c r="N418">
        <v>15.4</v>
      </c>
      <c r="P418" s="17">
        <v>38824</v>
      </c>
      <c r="Q418">
        <v>6.4</v>
      </c>
      <c r="R418" s="13">
        <f>IF(Q418&gt;B$5,0,B$5-Q418)</f>
        <v>8.9714994054050141</v>
      </c>
    </row>
    <row r="419" spans="13:18" x14ac:dyDescent="0.3">
      <c r="M419" s="17">
        <v>42559</v>
      </c>
      <c r="N419">
        <v>16.3</v>
      </c>
      <c r="P419" s="17">
        <v>38825</v>
      </c>
      <c r="Q419">
        <v>6.6</v>
      </c>
      <c r="R419" s="13">
        <f>IF(Q419&gt;B$5,0,B$5-Q419)</f>
        <v>8.7714994054050148</v>
      </c>
    </row>
    <row r="420" spans="13:18" x14ac:dyDescent="0.3">
      <c r="M420" s="17">
        <v>42560</v>
      </c>
      <c r="N420">
        <v>16.7</v>
      </c>
      <c r="P420" s="17">
        <v>38826</v>
      </c>
      <c r="Q420">
        <v>7.2</v>
      </c>
      <c r="R420" s="13">
        <f>IF(Q420&gt;B$5,0,B$5-Q420)</f>
        <v>8.1714994054050152</v>
      </c>
    </row>
    <row r="421" spans="13:18" x14ac:dyDescent="0.3">
      <c r="M421" s="17">
        <v>42561</v>
      </c>
      <c r="N421">
        <v>16.7</v>
      </c>
      <c r="P421" s="17">
        <v>38827</v>
      </c>
      <c r="Q421">
        <v>3.2</v>
      </c>
      <c r="R421" s="13">
        <f>IF(Q421&gt;B$5,0,B$5-Q421)</f>
        <v>12.171499405405015</v>
      </c>
    </row>
    <row r="422" spans="13:18" x14ac:dyDescent="0.3">
      <c r="M422" s="17">
        <v>42562</v>
      </c>
      <c r="N422">
        <v>17.7</v>
      </c>
      <c r="P422" s="17">
        <v>38828</v>
      </c>
      <c r="Q422">
        <v>5</v>
      </c>
      <c r="R422" s="13">
        <f>IF(Q422&gt;B$5,0,B$5-Q422)</f>
        <v>10.371499405405014</v>
      </c>
    </row>
    <row r="423" spans="13:18" x14ac:dyDescent="0.3">
      <c r="M423" s="17">
        <v>42563</v>
      </c>
      <c r="N423">
        <v>17.2</v>
      </c>
      <c r="P423" s="17">
        <v>38829</v>
      </c>
      <c r="Q423">
        <v>5.6</v>
      </c>
      <c r="R423" s="13">
        <f>IF(Q423&gt;B$5,0,B$5-Q423)</f>
        <v>9.7714994054050148</v>
      </c>
    </row>
    <row r="424" spans="13:18" x14ac:dyDescent="0.3">
      <c r="M424" s="17">
        <v>42564</v>
      </c>
      <c r="N424">
        <v>17.5</v>
      </c>
      <c r="P424" s="17">
        <v>38830</v>
      </c>
      <c r="Q424">
        <v>7.6</v>
      </c>
      <c r="R424" s="13">
        <f>IF(Q424&gt;B$5,0,B$5-Q424)</f>
        <v>7.7714994054050148</v>
      </c>
    </row>
    <row r="425" spans="13:18" x14ac:dyDescent="0.3">
      <c r="M425" s="17">
        <v>42565</v>
      </c>
      <c r="N425">
        <v>18</v>
      </c>
      <c r="P425" s="17">
        <v>38831</v>
      </c>
      <c r="Q425">
        <v>9.3000000000000007</v>
      </c>
      <c r="R425" s="13">
        <f>IF(Q425&gt;B$5,0,B$5-Q425)</f>
        <v>6.0714994054050138</v>
      </c>
    </row>
    <row r="426" spans="13:18" x14ac:dyDescent="0.3">
      <c r="M426" s="17">
        <v>42566</v>
      </c>
      <c r="N426">
        <v>16.600000000000001</v>
      </c>
      <c r="P426" s="17">
        <v>38832</v>
      </c>
      <c r="Q426">
        <v>9.6</v>
      </c>
      <c r="R426" s="13">
        <f>IF(Q426&gt;B$5,0,B$5-Q426)</f>
        <v>5.7714994054050148</v>
      </c>
    </row>
    <row r="427" spans="13:18" x14ac:dyDescent="0.3">
      <c r="M427" s="17">
        <v>42567</v>
      </c>
      <c r="N427">
        <v>16.3</v>
      </c>
      <c r="P427" s="17">
        <v>38833</v>
      </c>
      <c r="Q427">
        <v>9.6</v>
      </c>
      <c r="R427" s="13">
        <f>IF(Q427&gt;B$5,0,B$5-Q427)</f>
        <v>5.7714994054050148</v>
      </c>
    </row>
    <row r="428" spans="13:18" x14ac:dyDescent="0.3">
      <c r="M428" s="17">
        <v>42568</v>
      </c>
      <c r="N428">
        <v>17.7</v>
      </c>
      <c r="P428" s="17">
        <v>38834</v>
      </c>
      <c r="Q428">
        <v>9.8000000000000007</v>
      </c>
      <c r="R428" s="13">
        <f>IF(Q428&gt;B$5,0,B$5-Q428)</f>
        <v>5.5714994054050138</v>
      </c>
    </row>
    <row r="429" spans="13:18" x14ac:dyDescent="0.3">
      <c r="M429" s="17">
        <v>42569</v>
      </c>
      <c r="N429">
        <v>16.600000000000001</v>
      </c>
      <c r="P429" s="17">
        <v>38835</v>
      </c>
      <c r="Q429">
        <v>6.9</v>
      </c>
      <c r="R429" s="13">
        <f>IF(Q429&gt;B$5,0,B$5-Q429)</f>
        <v>8.4714994054050141</v>
      </c>
    </row>
    <row r="430" spans="13:18" x14ac:dyDescent="0.3">
      <c r="M430" s="17">
        <v>42570</v>
      </c>
      <c r="N430">
        <v>16.5</v>
      </c>
      <c r="P430" s="17">
        <v>38836</v>
      </c>
      <c r="Q430">
        <v>8.9</v>
      </c>
      <c r="R430" s="13">
        <f>IF(Q430&gt;B$5,0,B$5-Q430)</f>
        <v>6.4714994054050141</v>
      </c>
    </row>
    <row r="431" spans="13:18" x14ac:dyDescent="0.3">
      <c r="M431" s="17">
        <v>42571</v>
      </c>
      <c r="N431">
        <v>14.3</v>
      </c>
      <c r="P431" s="17">
        <v>38837</v>
      </c>
      <c r="Q431">
        <v>8.8000000000000007</v>
      </c>
      <c r="R431" s="13">
        <f>IF(Q431&gt;B$5,0,B$5-Q431)</f>
        <v>6.5714994054050138</v>
      </c>
    </row>
    <row r="432" spans="13:18" x14ac:dyDescent="0.3">
      <c r="M432" s="17">
        <v>42572</v>
      </c>
      <c r="N432">
        <v>16.8</v>
      </c>
      <c r="P432" s="17">
        <v>38838</v>
      </c>
      <c r="Q432">
        <v>8.8000000000000007</v>
      </c>
      <c r="R432" s="13">
        <f>IF(Q432&gt;B$5,0,B$5-Q432)</f>
        <v>6.5714994054050138</v>
      </c>
    </row>
    <row r="433" spans="13:18" x14ac:dyDescent="0.3">
      <c r="M433" s="17">
        <v>42573</v>
      </c>
      <c r="N433">
        <v>17.2</v>
      </c>
      <c r="P433" s="17">
        <v>38839</v>
      </c>
      <c r="Q433">
        <v>9.1</v>
      </c>
      <c r="R433" s="13">
        <f>IF(Q433&gt;B$5,0,B$5-Q433)</f>
        <v>6.2714994054050148</v>
      </c>
    </row>
    <row r="434" spans="13:18" x14ac:dyDescent="0.3">
      <c r="M434" s="17">
        <v>42574</v>
      </c>
      <c r="N434">
        <v>18</v>
      </c>
      <c r="P434" s="17">
        <v>38840</v>
      </c>
      <c r="Q434">
        <v>10.199999999999999</v>
      </c>
      <c r="R434" s="13">
        <f>IF(Q434&gt;B$5,0,B$5-Q434)</f>
        <v>5.1714994054050152</v>
      </c>
    </row>
    <row r="435" spans="13:18" x14ac:dyDescent="0.3">
      <c r="M435" s="17">
        <v>42575</v>
      </c>
      <c r="N435">
        <v>21.1</v>
      </c>
      <c r="P435" s="17">
        <v>38841</v>
      </c>
      <c r="Q435">
        <v>12.4</v>
      </c>
      <c r="R435" s="13">
        <f>IF(Q435&gt;B$5,0,B$5-Q435)</f>
        <v>2.9714994054050141</v>
      </c>
    </row>
    <row r="436" spans="13:18" x14ac:dyDescent="0.3">
      <c r="M436" s="17">
        <v>42576</v>
      </c>
      <c r="N436">
        <v>21.6</v>
      </c>
      <c r="P436" s="17">
        <v>38842</v>
      </c>
      <c r="Q436">
        <v>13.7</v>
      </c>
      <c r="R436" s="13">
        <f>IF(Q436&gt;B$5,0,B$5-Q436)</f>
        <v>1.6714994054050152</v>
      </c>
    </row>
    <row r="437" spans="13:18" x14ac:dyDescent="0.3">
      <c r="M437" s="17">
        <v>42577</v>
      </c>
      <c r="N437">
        <v>17.399999999999999</v>
      </c>
      <c r="P437" s="17">
        <v>38843</v>
      </c>
      <c r="Q437">
        <v>14.5</v>
      </c>
      <c r="R437" s="13">
        <f>IF(Q437&gt;B$5,0,B$5-Q437)</f>
        <v>0.87149940540501447</v>
      </c>
    </row>
    <row r="438" spans="13:18" x14ac:dyDescent="0.3">
      <c r="M438" s="17">
        <v>42578</v>
      </c>
      <c r="N438">
        <v>18</v>
      </c>
      <c r="P438" s="17">
        <v>38844</v>
      </c>
      <c r="Q438">
        <v>15.4</v>
      </c>
      <c r="R438" s="13">
        <f>IF(Q438&gt;B$5,0,B$5-Q438)</f>
        <v>0</v>
      </c>
    </row>
    <row r="439" spans="13:18" x14ac:dyDescent="0.3">
      <c r="M439" s="17">
        <v>42579</v>
      </c>
      <c r="N439">
        <v>19.600000000000001</v>
      </c>
      <c r="P439" s="17">
        <v>38845</v>
      </c>
      <c r="Q439">
        <v>16.5</v>
      </c>
      <c r="R439" s="13">
        <f>IF(Q439&gt;B$5,0,B$5-Q439)</f>
        <v>0</v>
      </c>
    </row>
    <row r="440" spans="13:18" x14ac:dyDescent="0.3">
      <c r="M440" s="17">
        <v>42580</v>
      </c>
      <c r="N440">
        <v>18</v>
      </c>
      <c r="P440" s="17">
        <v>38846</v>
      </c>
      <c r="Q440">
        <v>14.5</v>
      </c>
      <c r="R440" s="13">
        <f>IF(Q440&gt;B$5,0,B$5-Q440)</f>
        <v>0.87149940540501447</v>
      </c>
    </row>
    <row r="441" spans="13:18" x14ac:dyDescent="0.3">
      <c r="M441" s="17">
        <v>42581</v>
      </c>
      <c r="N441">
        <v>18.399999999999999</v>
      </c>
      <c r="P441" s="17">
        <v>38847</v>
      </c>
      <c r="Q441">
        <v>12.6</v>
      </c>
      <c r="R441" s="13">
        <f>IF(Q441&gt;B$5,0,B$5-Q441)</f>
        <v>2.7714994054050148</v>
      </c>
    </row>
    <row r="442" spans="13:18" x14ac:dyDescent="0.3">
      <c r="M442" s="17">
        <v>42582</v>
      </c>
      <c r="N442">
        <v>16.899999999999999</v>
      </c>
      <c r="P442" s="17">
        <v>38848</v>
      </c>
      <c r="Q442">
        <v>14.5</v>
      </c>
      <c r="R442" s="13">
        <f>IF(Q442&gt;B$5,0,B$5-Q442)</f>
        <v>0.87149940540501447</v>
      </c>
    </row>
    <row r="443" spans="13:18" x14ac:dyDescent="0.3">
      <c r="M443" s="17">
        <v>42583</v>
      </c>
      <c r="N443">
        <v>16.600000000000001</v>
      </c>
      <c r="P443" s="17">
        <v>38849</v>
      </c>
      <c r="Q443">
        <v>14.1</v>
      </c>
      <c r="R443" s="13">
        <f>IF(Q443&gt;B$5,0,B$5-Q443)</f>
        <v>1.2714994054050148</v>
      </c>
    </row>
    <row r="444" spans="13:18" x14ac:dyDescent="0.3">
      <c r="M444" s="17">
        <v>42584</v>
      </c>
      <c r="N444">
        <v>16</v>
      </c>
      <c r="P444" s="17">
        <v>38850</v>
      </c>
      <c r="Q444">
        <v>10.9</v>
      </c>
      <c r="R444" s="13">
        <f>IF(Q444&gt;B$5,0,B$5-Q444)</f>
        <v>4.4714994054050141</v>
      </c>
    </row>
    <row r="445" spans="13:18" x14ac:dyDescent="0.3">
      <c r="M445" s="17">
        <v>42585</v>
      </c>
      <c r="N445">
        <v>16.5</v>
      </c>
      <c r="P445" s="17">
        <v>38851</v>
      </c>
      <c r="Q445">
        <v>9.1999999999999993</v>
      </c>
      <c r="R445" s="13">
        <f>IF(Q445&gt;B$5,0,B$5-Q445)</f>
        <v>6.1714994054050152</v>
      </c>
    </row>
    <row r="446" spans="13:18" x14ac:dyDescent="0.3">
      <c r="M446" s="17">
        <v>42586</v>
      </c>
      <c r="N446">
        <v>16.5</v>
      </c>
      <c r="P446" s="17">
        <v>38852</v>
      </c>
      <c r="Q446">
        <v>7.7</v>
      </c>
      <c r="R446" s="13">
        <f>IF(Q446&gt;B$5,0,B$5-Q446)</f>
        <v>7.6714994054050143</v>
      </c>
    </row>
    <row r="447" spans="13:18" x14ac:dyDescent="0.3">
      <c r="M447" s="17">
        <v>42587</v>
      </c>
      <c r="N447">
        <v>18.3</v>
      </c>
      <c r="P447" s="17">
        <v>38853</v>
      </c>
      <c r="Q447">
        <v>7</v>
      </c>
      <c r="R447" s="13">
        <f>IF(Q447&gt;B$5,0,B$5-Q447)</f>
        <v>8.3714994054050145</v>
      </c>
    </row>
    <row r="448" spans="13:18" x14ac:dyDescent="0.3">
      <c r="M448" s="17">
        <v>42588</v>
      </c>
      <c r="N448">
        <v>18.3</v>
      </c>
      <c r="P448" s="17">
        <v>38854</v>
      </c>
      <c r="Q448">
        <v>7.3</v>
      </c>
      <c r="R448" s="13">
        <f>IF(Q448&gt;B$5,0,B$5-Q448)</f>
        <v>8.0714994054050138</v>
      </c>
    </row>
    <row r="449" spans="13:18" x14ac:dyDescent="0.3">
      <c r="M449" s="17">
        <v>42589</v>
      </c>
      <c r="N449">
        <v>17.8</v>
      </c>
      <c r="P449" s="17">
        <v>38855</v>
      </c>
      <c r="Q449">
        <v>7.4</v>
      </c>
      <c r="R449" s="13">
        <f>IF(Q449&gt;B$5,0,B$5-Q449)</f>
        <v>7.9714994054050141</v>
      </c>
    </row>
    <row r="450" spans="13:18" x14ac:dyDescent="0.3">
      <c r="M450" s="17">
        <v>42590</v>
      </c>
      <c r="N450">
        <v>15.4</v>
      </c>
      <c r="P450" s="17">
        <v>38856</v>
      </c>
      <c r="Q450">
        <v>8.4</v>
      </c>
      <c r="R450" s="13">
        <f>IF(Q450&gt;B$5,0,B$5-Q450)</f>
        <v>6.9714994054050141</v>
      </c>
    </row>
    <row r="451" spans="13:18" x14ac:dyDescent="0.3">
      <c r="M451" s="17">
        <v>42591</v>
      </c>
      <c r="N451">
        <v>15.1</v>
      </c>
      <c r="P451" s="17">
        <v>38857</v>
      </c>
      <c r="Q451">
        <v>8.1999999999999993</v>
      </c>
      <c r="R451" s="13">
        <f>IF(Q451&gt;B$5,0,B$5-Q451)</f>
        <v>7.1714994054050152</v>
      </c>
    </row>
    <row r="452" spans="13:18" x14ac:dyDescent="0.3">
      <c r="M452" s="17">
        <v>42592</v>
      </c>
      <c r="N452">
        <v>13.4</v>
      </c>
      <c r="P452" s="17">
        <v>38858</v>
      </c>
      <c r="Q452">
        <v>8.1999999999999993</v>
      </c>
      <c r="R452" s="13">
        <f>IF(Q452&gt;B$5,0,B$5-Q452)</f>
        <v>7.1714994054050152</v>
      </c>
    </row>
    <row r="453" spans="13:18" x14ac:dyDescent="0.3">
      <c r="M453" s="17">
        <v>42593</v>
      </c>
      <c r="N453">
        <v>11.7</v>
      </c>
      <c r="P453" s="17">
        <v>38859</v>
      </c>
      <c r="Q453">
        <v>8.1999999999999993</v>
      </c>
      <c r="R453" s="13">
        <f>IF(Q453&gt;B$5,0,B$5-Q453)</f>
        <v>7.1714994054050152</v>
      </c>
    </row>
    <row r="454" spans="13:18" x14ac:dyDescent="0.3">
      <c r="M454" s="17">
        <v>42594</v>
      </c>
      <c r="N454">
        <v>12.6</v>
      </c>
      <c r="P454" s="17">
        <v>38860</v>
      </c>
      <c r="Q454">
        <v>11.7</v>
      </c>
      <c r="R454" s="13">
        <f>IF(Q454&gt;B$5,0,B$5-Q454)</f>
        <v>3.6714994054050152</v>
      </c>
    </row>
    <row r="455" spans="13:18" x14ac:dyDescent="0.3">
      <c r="M455" s="17">
        <v>42595</v>
      </c>
      <c r="N455">
        <v>17.7</v>
      </c>
      <c r="P455" s="17">
        <v>38861</v>
      </c>
      <c r="Q455">
        <v>5.4</v>
      </c>
      <c r="R455" s="13">
        <f>IF(Q455&gt;B$5,0,B$5-Q455)</f>
        <v>9.9714994054050141</v>
      </c>
    </row>
    <row r="456" spans="13:18" x14ac:dyDescent="0.3">
      <c r="M456" s="17">
        <v>42596</v>
      </c>
      <c r="N456">
        <v>14.1</v>
      </c>
      <c r="P456" s="17">
        <v>38862</v>
      </c>
      <c r="Q456">
        <v>8.3000000000000007</v>
      </c>
      <c r="R456" s="13">
        <f>IF(Q456&gt;B$5,0,B$5-Q456)</f>
        <v>7.0714994054050138</v>
      </c>
    </row>
    <row r="457" spans="13:18" x14ac:dyDescent="0.3">
      <c r="M457" s="17">
        <v>42597</v>
      </c>
      <c r="N457">
        <v>12.9</v>
      </c>
      <c r="P457" s="17">
        <v>38863</v>
      </c>
      <c r="Q457">
        <v>8.8000000000000007</v>
      </c>
      <c r="R457" s="13">
        <f>IF(Q457&gt;B$5,0,B$5-Q457)</f>
        <v>6.5714994054050138</v>
      </c>
    </row>
    <row r="458" spans="13:18" x14ac:dyDescent="0.3">
      <c r="M458" s="17">
        <v>42598</v>
      </c>
      <c r="N458">
        <v>14.7</v>
      </c>
      <c r="P458" s="17">
        <v>38864</v>
      </c>
      <c r="Q458">
        <v>9.6999999999999993</v>
      </c>
      <c r="R458" s="13">
        <f>IF(Q458&gt;B$5,0,B$5-Q458)</f>
        <v>5.6714994054050152</v>
      </c>
    </row>
    <row r="459" spans="13:18" x14ac:dyDescent="0.3">
      <c r="M459" s="17">
        <v>42599</v>
      </c>
      <c r="N459">
        <v>13.8</v>
      </c>
      <c r="P459" s="17">
        <v>38865</v>
      </c>
      <c r="Q459">
        <v>10</v>
      </c>
      <c r="R459" s="13">
        <f>IF(Q459&gt;B$5,0,B$5-Q459)</f>
        <v>5.3714994054050145</v>
      </c>
    </row>
    <row r="460" spans="13:18" x14ac:dyDescent="0.3">
      <c r="M460" s="17">
        <v>42600</v>
      </c>
      <c r="N460">
        <v>14.5</v>
      </c>
      <c r="P460" s="17">
        <v>38866</v>
      </c>
      <c r="Q460">
        <v>8.5</v>
      </c>
      <c r="R460" s="13">
        <f>IF(Q460&gt;B$5,0,B$5-Q460)</f>
        <v>6.8714994054050145</v>
      </c>
    </row>
    <row r="461" spans="13:18" x14ac:dyDescent="0.3">
      <c r="M461" s="17">
        <v>42601</v>
      </c>
      <c r="N461">
        <v>16.3</v>
      </c>
      <c r="P461" s="17">
        <v>38867</v>
      </c>
      <c r="Q461">
        <v>8.1</v>
      </c>
      <c r="R461" s="13">
        <f>IF(Q461&gt;B$5,0,B$5-Q461)</f>
        <v>7.2714994054050148</v>
      </c>
    </row>
    <row r="462" spans="13:18" x14ac:dyDescent="0.3">
      <c r="M462" s="17">
        <v>42602</v>
      </c>
      <c r="N462">
        <v>16.7</v>
      </c>
      <c r="P462" s="17">
        <v>38868</v>
      </c>
      <c r="Q462">
        <v>8.1</v>
      </c>
      <c r="R462" s="13">
        <f>IF(Q462&gt;B$5,0,B$5-Q462)</f>
        <v>7.2714994054050148</v>
      </c>
    </row>
    <row r="463" spans="13:18" x14ac:dyDescent="0.3">
      <c r="M463" s="17">
        <v>42603</v>
      </c>
      <c r="N463">
        <v>16.7</v>
      </c>
      <c r="P463" s="17">
        <v>38869</v>
      </c>
      <c r="Q463">
        <v>10.4</v>
      </c>
      <c r="R463" s="13">
        <f>IF(Q463&gt;B$5,0,B$5-Q463)</f>
        <v>4.9714994054050141</v>
      </c>
    </row>
    <row r="464" spans="13:18" x14ac:dyDescent="0.3">
      <c r="M464" s="17">
        <v>42604</v>
      </c>
      <c r="N464">
        <v>17.899999999999999</v>
      </c>
      <c r="P464" s="17">
        <v>38870</v>
      </c>
      <c r="Q464">
        <v>14.5</v>
      </c>
      <c r="R464" s="13">
        <f>IF(Q464&gt;B$5,0,B$5-Q464)</f>
        <v>0.87149940540501447</v>
      </c>
    </row>
    <row r="465" spans="13:18" x14ac:dyDescent="0.3">
      <c r="M465" s="17">
        <v>42605</v>
      </c>
      <c r="N465">
        <v>17.7</v>
      </c>
      <c r="P465" s="17">
        <v>38871</v>
      </c>
      <c r="Q465">
        <v>15.1</v>
      </c>
      <c r="R465" s="13">
        <f>IF(Q465&gt;B$5,0,B$5-Q465)</f>
        <v>0.27149940540501483</v>
      </c>
    </row>
    <row r="466" spans="13:18" x14ac:dyDescent="0.3">
      <c r="M466" s="17">
        <v>42606</v>
      </c>
      <c r="N466">
        <v>16</v>
      </c>
      <c r="P466" s="17">
        <v>38872</v>
      </c>
      <c r="Q466">
        <v>13</v>
      </c>
      <c r="R466" s="13">
        <f>IF(Q466&gt;B$5,0,B$5-Q466)</f>
        <v>2.3714994054050145</v>
      </c>
    </row>
    <row r="467" spans="13:18" x14ac:dyDescent="0.3">
      <c r="M467" s="17">
        <v>42607</v>
      </c>
      <c r="N467">
        <v>17.8</v>
      </c>
      <c r="P467" s="17">
        <v>38873</v>
      </c>
      <c r="Q467">
        <v>12.1</v>
      </c>
      <c r="R467" s="13">
        <f>IF(Q467&gt;B$5,0,B$5-Q467)</f>
        <v>3.2714994054050148</v>
      </c>
    </row>
    <row r="468" spans="13:18" x14ac:dyDescent="0.3">
      <c r="M468" s="17">
        <v>42608</v>
      </c>
      <c r="N468">
        <v>20.7</v>
      </c>
      <c r="P468" s="17">
        <v>38874</v>
      </c>
      <c r="Q468">
        <v>10.4</v>
      </c>
      <c r="R468" s="13">
        <f>IF(Q468&gt;B$5,0,B$5-Q468)</f>
        <v>4.9714994054050141</v>
      </c>
    </row>
    <row r="469" spans="13:18" x14ac:dyDescent="0.3">
      <c r="M469" s="17">
        <v>42609</v>
      </c>
      <c r="N469">
        <v>17.2</v>
      </c>
      <c r="P469" s="17">
        <v>38875</v>
      </c>
      <c r="Q469">
        <v>10.4</v>
      </c>
      <c r="R469" s="13">
        <f>IF(Q469&gt;B$5,0,B$5-Q469)</f>
        <v>4.9714994054050141</v>
      </c>
    </row>
    <row r="470" spans="13:18" x14ac:dyDescent="0.3">
      <c r="M470" s="17">
        <v>42610</v>
      </c>
      <c r="N470">
        <v>11.2</v>
      </c>
      <c r="P470" s="17">
        <v>38876</v>
      </c>
      <c r="Q470">
        <v>14</v>
      </c>
      <c r="R470" s="13">
        <f>IF(Q470&gt;B$5,0,B$5-Q470)</f>
        <v>1.3714994054050145</v>
      </c>
    </row>
    <row r="471" spans="13:18" x14ac:dyDescent="0.3">
      <c r="M471" s="17">
        <v>42611</v>
      </c>
      <c r="N471">
        <v>12.3</v>
      </c>
      <c r="P471" s="17">
        <v>38877</v>
      </c>
      <c r="Q471">
        <v>17.8</v>
      </c>
      <c r="R471" s="13">
        <f>IF(Q471&gt;B$5,0,B$5-Q471)</f>
        <v>0</v>
      </c>
    </row>
    <row r="472" spans="13:18" x14ac:dyDescent="0.3">
      <c r="M472" s="17">
        <v>42612</v>
      </c>
      <c r="N472">
        <v>13.2</v>
      </c>
      <c r="P472" s="17">
        <v>38878</v>
      </c>
      <c r="Q472">
        <v>17.7</v>
      </c>
      <c r="R472" s="13">
        <f>IF(Q472&gt;B$5,0,B$5-Q472)</f>
        <v>0</v>
      </c>
    </row>
    <row r="473" spans="13:18" x14ac:dyDescent="0.3">
      <c r="M473" s="17">
        <v>42613</v>
      </c>
      <c r="N473">
        <v>15.1</v>
      </c>
      <c r="P473" s="17">
        <v>38879</v>
      </c>
      <c r="Q473">
        <v>19.899999999999999</v>
      </c>
      <c r="R473" s="13">
        <f>IF(Q473&gt;B$5,0,B$5-Q473)</f>
        <v>0</v>
      </c>
    </row>
    <row r="474" spans="13:18" x14ac:dyDescent="0.3">
      <c r="M474" s="17">
        <v>42614</v>
      </c>
      <c r="N474">
        <v>16.600000000000001</v>
      </c>
      <c r="P474" s="17">
        <v>38880</v>
      </c>
      <c r="Q474">
        <v>23</v>
      </c>
      <c r="R474" s="13">
        <f>IF(Q474&gt;B$5,0,B$5-Q474)</f>
        <v>0</v>
      </c>
    </row>
    <row r="475" spans="13:18" x14ac:dyDescent="0.3">
      <c r="M475" s="17">
        <v>42615</v>
      </c>
      <c r="N475">
        <v>13.9</v>
      </c>
      <c r="P475" s="17">
        <v>38881</v>
      </c>
      <c r="Q475">
        <v>24.3</v>
      </c>
      <c r="R475" s="13">
        <f>IF(Q475&gt;B$5,0,B$5-Q475)</f>
        <v>0</v>
      </c>
    </row>
    <row r="476" spans="13:18" x14ac:dyDescent="0.3">
      <c r="M476" s="17">
        <v>42616</v>
      </c>
      <c r="N476">
        <v>14.9</v>
      </c>
      <c r="P476" s="17">
        <v>38882</v>
      </c>
      <c r="Q476">
        <v>18.8</v>
      </c>
      <c r="R476" s="13">
        <f>IF(Q476&gt;B$5,0,B$5-Q476)</f>
        <v>0</v>
      </c>
    </row>
    <row r="477" spans="13:18" x14ac:dyDescent="0.3">
      <c r="M477" s="17">
        <v>42617</v>
      </c>
      <c r="N477">
        <v>11.3</v>
      </c>
      <c r="P477" s="17">
        <v>38883</v>
      </c>
      <c r="Q477">
        <v>13.9</v>
      </c>
      <c r="R477" s="13">
        <f>IF(Q477&gt;B$5,0,B$5-Q477)</f>
        <v>1.4714994054050141</v>
      </c>
    </row>
    <row r="478" spans="13:18" x14ac:dyDescent="0.3">
      <c r="M478" s="17">
        <v>42618</v>
      </c>
      <c r="N478">
        <v>8.9</v>
      </c>
      <c r="P478" s="17">
        <v>38884</v>
      </c>
      <c r="Q478">
        <v>19.7</v>
      </c>
      <c r="R478" s="13">
        <f>IF(Q478&gt;B$5,0,B$5-Q478)</f>
        <v>0</v>
      </c>
    </row>
    <row r="479" spans="13:18" x14ac:dyDescent="0.3">
      <c r="M479" s="17">
        <v>42619</v>
      </c>
      <c r="N479">
        <v>13.3</v>
      </c>
      <c r="P479" s="17">
        <v>38885</v>
      </c>
      <c r="Q479">
        <v>21.5</v>
      </c>
      <c r="R479" s="13">
        <f>IF(Q479&gt;B$5,0,B$5-Q479)</f>
        <v>0</v>
      </c>
    </row>
    <row r="480" spans="13:18" x14ac:dyDescent="0.3">
      <c r="M480" s="17">
        <v>42620</v>
      </c>
      <c r="N480">
        <v>18.2</v>
      </c>
      <c r="P480" s="17">
        <v>38886</v>
      </c>
      <c r="Q480">
        <v>20.7</v>
      </c>
      <c r="R480" s="13">
        <f>IF(Q480&gt;B$5,0,B$5-Q480)</f>
        <v>0</v>
      </c>
    </row>
    <row r="481" spans="13:18" x14ac:dyDescent="0.3">
      <c r="M481" s="17">
        <v>42621</v>
      </c>
      <c r="N481">
        <v>13.5</v>
      </c>
      <c r="P481" s="17">
        <v>38887</v>
      </c>
      <c r="Q481">
        <v>21</v>
      </c>
      <c r="R481" s="13">
        <f>IF(Q481&gt;B$5,0,B$5-Q481)</f>
        <v>0</v>
      </c>
    </row>
    <row r="482" spans="13:18" x14ac:dyDescent="0.3">
      <c r="M482" s="17">
        <v>42622</v>
      </c>
      <c r="N482">
        <v>16</v>
      </c>
      <c r="P482" s="17">
        <v>38888</v>
      </c>
      <c r="Q482">
        <v>18.600000000000001</v>
      </c>
      <c r="R482" s="13">
        <f>IF(Q482&gt;B$5,0,B$5-Q482)</f>
        <v>0</v>
      </c>
    </row>
    <row r="483" spans="13:18" x14ac:dyDescent="0.3">
      <c r="M483" s="17">
        <v>42623</v>
      </c>
      <c r="N483">
        <v>16</v>
      </c>
      <c r="P483" s="17">
        <v>38889</v>
      </c>
      <c r="Q483">
        <v>17.5</v>
      </c>
      <c r="R483" s="13">
        <f>IF(Q483&gt;B$5,0,B$5-Q483)</f>
        <v>0</v>
      </c>
    </row>
    <row r="484" spans="13:18" x14ac:dyDescent="0.3">
      <c r="M484" s="17">
        <v>42624</v>
      </c>
      <c r="N484">
        <v>15.6</v>
      </c>
      <c r="P484" s="17">
        <v>38890</v>
      </c>
      <c r="Q484">
        <v>17</v>
      </c>
      <c r="R484" s="13">
        <f>IF(Q484&gt;B$5,0,B$5-Q484)</f>
        <v>0</v>
      </c>
    </row>
    <row r="485" spans="13:18" x14ac:dyDescent="0.3">
      <c r="M485" s="17">
        <v>42625</v>
      </c>
      <c r="N485">
        <v>13</v>
      </c>
      <c r="P485" s="17">
        <v>38891</v>
      </c>
      <c r="Q485">
        <v>15.3</v>
      </c>
      <c r="R485" s="13">
        <f>IF(Q485&gt;B$5,0,B$5-Q485)</f>
        <v>7.1499405405013761E-2</v>
      </c>
    </row>
    <row r="486" spans="13:18" x14ac:dyDescent="0.3">
      <c r="M486" s="17">
        <v>42626</v>
      </c>
      <c r="N486">
        <v>13.6</v>
      </c>
      <c r="P486" s="17">
        <v>38892</v>
      </c>
      <c r="Q486">
        <v>15.8</v>
      </c>
      <c r="R486" s="13">
        <f>IF(Q486&gt;B$5,0,B$5-Q486)</f>
        <v>0</v>
      </c>
    </row>
    <row r="487" spans="13:18" x14ac:dyDescent="0.3">
      <c r="M487" s="17">
        <v>42627</v>
      </c>
      <c r="N487">
        <v>15</v>
      </c>
      <c r="P487" s="17">
        <v>38893</v>
      </c>
      <c r="Q487">
        <v>17.600000000000001</v>
      </c>
      <c r="R487" s="13">
        <f>IF(Q487&gt;B$5,0,B$5-Q487)</f>
        <v>0</v>
      </c>
    </row>
    <row r="488" spans="13:18" x14ac:dyDescent="0.3">
      <c r="M488" s="17">
        <v>42628</v>
      </c>
      <c r="N488">
        <v>15.5</v>
      </c>
      <c r="P488" s="17">
        <v>38894</v>
      </c>
      <c r="Q488">
        <v>16.600000000000001</v>
      </c>
      <c r="R488" s="13">
        <f>IF(Q488&gt;B$5,0,B$5-Q488)</f>
        <v>0</v>
      </c>
    </row>
    <row r="489" spans="13:18" x14ac:dyDescent="0.3">
      <c r="M489" s="17">
        <v>42629</v>
      </c>
      <c r="N489">
        <v>10</v>
      </c>
      <c r="P489" s="17">
        <v>38895</v>
      </c>
      <c r="Q489">
        <v>12.8</v>
      </c>
      <c r="R489" s="13">
        <f>IF(Q489&gt;B$5,0,B$5-Q489)</f>
        <v>2.5714994054050138</v>
      </c>
    </row>
    <row r="490" spans="13:18" x14ac:dyDescent="0.3">
      <c r="M490" s="17">
        <v>42630</v>
      </c>
      <c r="N490">
        <v>10.9</v>
      </c>
      <c r="P490" s="17">
        <v>38896</v>
      </c>
      <c r="Q490">
        <v>13.6</v>
      </c>
      <c r="R490" s="13">
        <f>IF(Q490&gt;B$5,0,B$5-Q490)</f>
        <v>1.7714994054050148</v>
      </c>
    </row>
    <row r="491" spans="13:18" x14ac:dyDescent="0.3">
      <c r="M491" s="17">
        <v>42631</v>
      </c>
      <c r="N491">
        <v>11</v>
      </c>
      <c r="P491" s="17">
        <v>38897</v>
      </c>
      <c r="Q491">
        <v>16.5</v>
      </c>
      <c r="R491" s="13">
        <f>IF(Q491&gt;B$5,0,B$5-Q491)</f>
        <v>0</v>
      </c>
    </row>
    <row r="492" spans="13:18" x14ac:dyDescent="0.3">
      <c r="M492" s="17">
        <v>42632</v>
      </c>
      <c r="N492">
        <v>11.4</v>
      </c>
      <c r="P492" s="17">
        <v>38898</v>
      </c>
      <c r="Q492">
        <v>19.600000000000001</v>
      </c>
      <c r="R492" s="13">
        <f>IF(Q492&gt;B$5,0,B$5-Q492)</f>
        <v>0</v>
      </c>
    </row>
    <row r="493" spans="13:18" x14ac:dyDescent="0.3">
      <c r="M493" s="17">
        <v>42633</v>
      </c>
      <c r="N493">
        <v>13.7</v>
      </c>
      <c r="P493" s="17">
        <v>38899</v>
      </c>
      <c r="Q493">
        <v>20.7</v>
      </c>
      <c r="R493" s="13">
        <f>IF(Q493&gt;B$5,0,B$5-Q493)</f>
        <v>0</v>
      </c>
    </row>
    <row r="494" spans="13:18" x14ac:dyDescent="0.3">
      <c r="M494" s="17">
        <v>42634</v>
      </c>
      <c r="N494">
        <v>11.6</v>
      </c>
      <c r="P494" s="17">
        <v>38900</v>
      </c>
      <c r="Q494">
        <v>21.1</v>
      </c>
      <c r="R494" s="13">
        <f>IF(Q494&gt;B$5,0,B$5-Q494)</f>
        <v>0</v>
      </c>
    </row>
    <row r="495" spans="13:18" x14ac:dyDescent="0.3">
      <c r="M495" s="17">
        <v>42635</v>
      </c>
      <c r="N495">
        <v>10.8</v>
      </c>
      <c r="P495" s="17">
        <v>38901</v>
      </c>
      <c r="Q495">
        <v>22.9</v>
      </c>
      <c r="R495" s="13">
        <f>IF(Q495&gt;B$5,0,B$5-Q495)</f>
        <v>0</v>
      </c>
    </row>
    <row r="496" spans="13:18" x14ac:dyDescent="0.3">
      <c r="M496" s="17">
        <v>42636</v>
      </c>
      <c r="N496">
        <v>10</v>
      </c>
      <c r="P496" s="17">
        <v>38902</v>
      </c>
      <c r="Q496">
        <v>21.9</v>
      </c>
      <c r="R496" s="13">
        <f>IF(Q496&gt;B$5,0,B$5-Q496)</f>
        <v>0</v>
      </c>
    </row>
    <row r="497" spans="13:18" x14ac:dyDescent="0.3">
      <c r="M497" s="17">
        <v>42637</v>
      </c>
      <c r="N497">
        <v>11.5</v>
      </c>
      <c r="P497" s="17">
        <v>38903</v>
      </c>
      <c r="Q497">
        <v>21.3</v>
      </c>
      <c r="R497" s="13">
        <f>IF(Q497&gt;B$5,0,B$5-Q497)</f>
        <v>0</v>
      </c>
    </row>
    <row r="498" spans="13:18" x14ac:dyDescent="0.3">
      <c r="M498" s="17">
        <v>42638</v>
      </c>
      <c r="N498">
        <v>12.8</v>
      </c>
      <c r="P498" s="17">
        <v>38904</v>
      </c>
      <c r="Q498">
        <v>22.9</v>
      </c>
      <c r="R498" s="13">
        <f>IF(Q498&gt;B$5,0,B$5-Q498)</f>
        <v>0</v>
      </c>
    </row>
    <row r="499" spans="13:18" x14ac:dyDescent="0.3">
      <c r="M499" s="17">
        <v>42639</v>
      </c>
      <c r="N499">
        <v>12.6</v>
      </c>
      <c r="P499" s="17">
        <v>38905</v>
      </c>
      <c r="Q499">
        <v>24.5</v>
      </c>
      <c r="R499" s="13">
        <f>IF(Q499&gt;B$5,0,B$5-Q499)</f>
        <v>0</v>
      </c>
    </row>
    <row r="500" spans="13:18" x14ac:dyDescent="0.3">
      <c r="M500" s="17">
        <v>42640</v>
      </c>
      <c r="N500">
        <v>12.4</v>
      </c>
      <c r="P500" s="17">
        <v>38906</v>
      </c>
      <c r="Q500">
        <v>22.6</v>
      </c>
      <c r="R500" s="13">
        <f>IF(Q500&gt;B$5,0,B$5-Q500)</f>
        <v>0</v>
      </c>
    </row>
    <row r="501" spans="13:18" x14ac:dyDescent="0.3">
      <c r="M501" s="17">
        <v>42641</v>
      </c>
      <c r="N501">
        <v>12.7</v>
      </c>
      <c r="P501" s="17">
        <v>38907</v>
      </c>
      <c r="Q501">
        <v>20.7</v>
      </c>
      <c r="R501" s="13">
        <f>IF(Q501&gt;B$5,0,B$5-Q501)</f>
        <v>0</v>
      </c>
    </row>
    <row r="502" spans="13:18" x14ac:dyDescent="0.3">
      <c r="M502" s="17">
        <v>42642</v>
      </c>
      <c r="N502">
        <v>9.1</v>
      </c>
      <c r="P502" s="17">
        <v>38908</v>
      </c>
      <c r="Q502">
        <v>20.5</v>
      </c>
      <c r="R502" s="13">
        <f>IF(Q502&gt;B$5,0,B$5-Q502)</f>
        <v>0</v>
      </c>
    </row>
    <row r="503" spans="13:18" x14ac:dyDescent="0.3">
      <c r="M503" s="17">
        <v>42643</v>
      </c>
      <c r="N503">
        <v>11.4</v>
      </c>
      <c r="P503" s="17">
        <v>38909</v>
      </c>
      <c r="Q503">
        <v>19.2</v>
      </c>
      <c r="R503" s="13">
        <f>IF(Q503&gt;B$5,0,B$5-Q503)</f>
        <v>0</v>
      </c>
    </row>
    <row r="504" spans="13:18" x14ac:dyDescent="0.3">
      <c r="M504" s="17">
        <v>42644</v>
      </c>
      <c r="N504">
        <v>8.4</v>
      </c>
      <c r="P504" s="17">
        <v>38910</v>
      </c>
      <c r="Q504">
        <v>19.3</v>
      </c>
      <c r="R504" s="13">
        <f>IF(Q504&gt;B$5,0,B$5-Q504)</f>
        <v>0</v>
      </c>
    </row>
    <row r="505" spans="13:18" x14ac:dyDescent="0.3">
      <c r="M505" s="17">
        <v>42645</v>
      </c>
      <c r="N505">
        <v>5</v>
      </c>
      <c r="P505" s="17">
        <v>38911</v>
      </c>
      <c r="Q505">
        <v>18.600000000000001</v>
      </c>
      <c r="R505" s="13">
        <f>IF(Q505&gt;B$5,0,B$5-Q505)</f>
        <v>0</v>
      </c>
    </row>
    <row r="506" spans="13:18" x14ac:dyDescent="0.3">
      <c r="M506" s="17">
        <v>42646</v>
      </c>
      <c r="N506">
        <v>4.3</v>
      </c>
      <c r="P506" s="17">
        <v>38912</v>
      </c>
      <c r="Q506">
        <v>16.899999999999999</v>
      </c>
      <c r="R506" s="13">
        <f>IF(Q506&gt;B$5,0,B$5-Q506)</f>
        <v>0</v>
      </c>
    </row>
    <row r="507" spans="13:18" x14ac:dyDescent="0.3">
      <c r="M507" s="17">
        <v>42647</v>
      </c>
      <c r="N507">
        <v>4.3</v>
      </c>
      <c r="P507" s="17">
        <v>38913</v>
      </c>
      <c r="Q507">
        <v>15.1</v>
      </c>
      <c r="R507" s="13">
        <f>IF(Q507&gt;B$5,0,B$5-Q507)</f>
        <v>0.27149940540501483</v>
      </c>
    </row>
    <row r="508" spans="13:18" x14ac:dyDescent="0.3">
      <c r="M508" s="17">
        <v>42648</v>
      </c>
      <c r="N508">
        <v>3.7</v>
      </c>
      <c r="P508" s="17">
        <v>38914</v>
      </c>
      <c r="Q508">
        <v>18.399999999999999</v>
      </c>
      <c r="R508" s="13">
        <f>IF(Q508&gt;B$5,0,B$5-Q508)</f>
        <v>0</v>
      </c>
    </row>
    <row r="509" spans="13:18" x14ac:dyDescent="0.3">
      <c r="M509" s="17">
        <v>42649</v>
      </c>
      <c r="N509">
        <v>5.2</v>
      </c>
      <c r="P509" s="17">
        <v>38915</v>
      </c>
      <c r="Q509">
        <v>20.8</v>
      </c>
      <c r="R509" s="13">
        <f>IF(Q509&gt;B$5,0,B$5-Q509)</f>
        <v>0</v>
      </c>
    </row>
    <row r="510" spans="13:18" x14ac:dyDescent="0.3">
      <c r="M510" s="17">
        <v>42650</v>
      </c>
      <c r="N510">
        <v>7.3</v>
      </c>
      <c r="P510" s="17">
        <v>38916</v>
      </c>
      <c r="Q510">
        <v>18.3</v>
      </c>
      <c r="R510" s="13">
        <f>IF(Q510&gt;B$5,0,B$5-Q510)</f>
        <v>0</v>
      </c>
    </row>
    <row r="511" spans="13:18" x14ac:dyDescent="0.3">
      <c r="M511" s="17">
        <v>42651</v>
      </c>
      <c r="N511">
        <v>7.9</v>
      </c>
      <c r="P511" s="17">
        <v>38917</v>
      </c>
      <c r="Q511">
        <v>15.3</v>
      </c>
      <c r="R511" s="13">
        <f>IF(Q511&gt;B$5,0,B$5-Q511)</f>
        <v>7.1499405405013761E-2</v>
      </c>
    </row>
    <row r="512" spans="13:18" x14ac:dyDescent="0.3">
      <c r="M512" s="17">
        <v>42652</v>
      </c>
      <c r="N512">
        <v>7.9</v>
      </c>
      <c r="P512" s="17">
        <v>38918</v>
      </c>
      <c r="Q512">
        <v>16.399999999999999</v>
      </c>
      <c r="R512" s="13">
        <f>IF(Q512&gt;B$5,0,B$5-Q512)</f>
        <v>0</v>
      </c>
    </row>
    <row r="513" spans="13:18" x14ac:dyDescent="0.3">
      <c r="M513" s="17">
        <v>42653</v>
      </c>
      <c r="N513">
        <v>7.5</v>
      </c>
      <c r="P513" s="17">
        <v>38919</v>
      </c>
      <c r="Q513">
        <v>21</v>
      </c>
      <c r="R513" s="13">
        <f>IF(Q513&gt;B$5,0,B$5-Q513)</f>
        <v>0</v>
      </c>
    </row>
    <row r="514" spans="13:18" x14ac:dyDescent="0.3">
      <c r="M514" s="17">
        <v>42654</v>
      </c>
      <c r="N514">
        <v>6.9</v>
      </c>
      <c r="P514" s="17">
        <v>38920</v>
      </c>
      <c r="Q514">
        <v>18.2</v>
      </c>
      <c r="R514" s="13">
        <f>IF(Q514&gt;B$5,0,B$5-Q514)</f>
        <v>0</v>
      </c>
    </row>
    <row r="515" spans="13:18" x14ac:dyDescent="0.3">
      <c r="M515" s="17">
        <v>42655</v>
      </c>
      <c r="N515">
        <v>6.3</v>
      </c>
      <c r="P515" s="17">
        <v>38921</v>
      </c>
      <c r="Q515">
        <v>17.7</v>
      </c>
      <c r="R515" s="13">
        <f>IF(Q515&gt;B$5,0,B$5-Q515)</f>
        <v>0</v>
      </c>
    </row>
    <row r="516" spans="13:18" x14ac:dyDescent="0.3">
      <c r="M516" s="17">
        <v>42656</v>
      </c>
      <c r="N516">
        <v>5.2</v>
      </c>
      <c r="P516" s="17">
        <v>38922</v>
      </c>
      <c r="Q516">
        <v>20.9</v>
      </c>
      <c r="R516" s="13">
        <f>IF(Q516&gt;B$5,0,B$5-Q516)</f>
        <v>0</v>
      </c>
    </row>
    <row r="517" spans="13:18" x14ac:dyDescent="0.3">
      <c r="M517" s="17">
        <v>42657</v>
      </c>
      <c r="N517">
        <v>5.2</v>
      </c>
      <c r="P517" s="17">
        <v>38923</v>
      </c>
      <c r="Q517">
        <v>22.3</v>
      </c>
      <c r="R517" s="13">
        <f>IF(Q517&gt;B$5,0,B$5-Q517)</f>
        <v>0</v>
      </c>
    </row>
    <row r="518" spans="13:18" x14ac:dyDescent="0.3">
      <c r="M518" s="17">
        <v>42658</v>
      </c>
      <c r="N518">
        <v>5.8</v>
      </c>
      <c r="P518" s="17">
        <v>38924</v>
      </c>
      <c r="Q518">
        <v>20.5</v>
      </c>
      <c r="R518" s="13">
        <f>IF(Q518&gt;B$5,0,B$5-Q518)</f>
        <v>0</v>
      </c>
    </row>
    <row r="519" spans="13:18" x14ac:dyDescent="0.3">
      <c r="M519" s="17">
        <v>42659</v>
      </c>
      <c r="N519">
        <v>7</v>
      </c>
      <c r="P519" s="17">
        <v>38925</v>
      </c>
      <c r="Q519">
        <v>20.8</v>
      </c>
      <c r="R519" s="13">
        <f>IF(Q519&gt;B$5,0,B$5-Q519)</f>
        <v>0</v>
      </c>
    </row>
    <row r="520" spans="13:18" x14ac:dyDescent="0.3">
      <c r="M520" s="17">
        <v>42660</v>
      </c>
      <c r="N520">
        <v>6.7</v>
      </c>
      <c r="P520" s="17">
        <v>38926</v>
      </c>
      <c r="Q520">
        <v>21</v>
      </c>
      <c r="R520" s="13">
        <f>IF(Q520&gt;B$5,0,B$5-Q520)</f>
        <v>0</v>
      </c>
    </row>
    <row r="521" spans="13:18" x14ac:dyDescent="0.3">
      <c r="M521" s="17">
        <v>42661</v>
      </c>
      <c r="N521">
        <v>6.5</v>
      </c>
      <c r="P521" s="17">
        <v>38927</v>
      </c>
      <c r="Q521">
        <v>18.2</v>
      </c>
      <c r="R521" s="13">
        <f>IF(Q521&gt;B$5,0,B$5-Q521)</f>
        <v>0</v>
      </c>
    </row>
    <row r="522" spans="13:18" x14ac:dyDescent="0.3">
      <c r="M522" s="17">
        <v>42662</v>
      </c>
      <c r="N522">
        <v>7</v>
      </c>
      <c r="P522" s="17">
        <v>38928</v>
      </c>
      <c r="Q522">
        <v>19.8</v>
      </c>
      <c r="R522" s="13">
        <f>IF(Q522&gt;B$5,0,B$5-Q522)</f>
        <v>0</v>
      </c>
    </row>
    <row r="523" spans="13:18" x14ac:dyDescent="0.3">
      <c r="M523" s="17">
        <v>42663</v>
      </c>
      <c r="N523">
        <v>6.1</v>
      </c>
      <c r="P523" s="17">
        <v>38929</v>
      </c>
      <c r="Q523">
        <v>20</v>
      </c>
      <c r="R523" s="13">
        <f>IF(Q523&gt;B$5,0,B$5-Q523)</f>
        <v>0</v>
      </c>
    </row>
    <row r="524" spans="13:18" x14ac:dyDescent="0.3">
      <c r="M524" s="17">
        <v>42664</v>
      </c>
      <c r="N524">
        <v>5.3</v>
      </c>
      <c r="P524" s="17">
        <v>38930</v>
      </c>
      <c r="Q524">
        <v>19.2</v>
      </c>
      <c r="R524" s="13">
        <f>IF(Q524&gt;B$5,0,B$5-Q524)</f>
        <v>0</v>
      </c>
    </row>
    <row r="525" spans="13:18" x14ac:dyDescent="0.3">
      <c r="M525" s="17">
        <v>42665</v>
      </c>
      <c r="N525">
        <v>4.0999999999999996</v>
      </c>
      <c r="P525" s="17">
        <v>38931</v>
      </c>
      <c r="Q525">
        <v>18.3</v>
      </c>
      <c r="R525" s="13">
        <f>IF(Q525&gt;B$5,0,B$5-Q525)</f>
        <v>0</v>
      </c>
    </row>
    <row r="526" spans="13:18" x14ac:dyDescent="0.3">
      <c r="M526" s="17">
        <v>42666</v>
      </c>
      <c r="N526">
        <v>4.5999999999999996</v>
      </c>
      <c r="P526" s="17">
        <v>38932</v>
      </c>
      <c r="Q526">
        <v>19.899999999999999</v>
      </c>
      <c r="R526" s="13">
        <f>IF(Q526&gt;B$5,0,B$5-Q526)</f>
        <v>0</v>
      </c>
    </row>
    <row r="527" spans="13:18" x14ac:dyDescent="0.3">
      <c r="M527" s="17">
        <v>42667</v>
      </c>
      <c r="N527">
        <v>5.7</v>
      </c>
      <c r="P527" s="17">
        <v>38933</v>
      </c>
      <c r="Q527">
        <v>19.5</v>
      </c>
      <c r="R527" s="13">
        <f>IF(Q527&gt;B$5,0,B$5-Q527)</f>
        <v>0</v>
      </c>
    </row>
    <row r="528" spans="13:18" x14ac:dyDescent="0.3">
      <c r="M528" s="17">
        <v>42668</v>
      </c>
      <c r="N528">
        <v>4.0999999999999996</v>
      </c>
      <c r="P528" s="17">
        <v>38934</v>
      </c>
      <c r="Q528">
        <v>20.5</v>
      </c>
      <c r="R528" s="13">
        <f>IF(Q528&gt;B$5,0,B$5-Q528)</f>
        <v>0</v>
      </c>
    </row>
    <row r="529" spans="13:18" x14ac:dyDescent="0.3">
      <c r="M529" s="17">
        <v>42669</v>
      </c>
      <c r="N529">
        <v>1.6</v>
      </c>
      <c r="P529" s="17">
        <v>38935</v>
      </c>
      <c r="Q529">
        <v>22.1</v>
      </c>
      <c r="R529" s="13">
        <f>IF(Q529&gt;B$5,0,B$5-Q529)</f>
        <v>0</v>
      </c>
    </row>
    <row r="530" spans="13:18" x14ac:dyDescent="0.3">
      <c r="M530" s="17">
        <v>42670</v>
      </c>
      <c r="N530">
        <v>7.4</v>
      </c>
      <c r="P530" s="17">
        <v>38936</v>
      </c>
      <c r="Q530">
        <v>22.3</v>
      </c>
      <c r="R530" s="13">
        <f>IF(Q530&gt;B$5,0,B$5-Q530)</f>
        <v>0</v>
      </c>
    </row>
    <row r="531" spans="13:18" x14ac:dyDescent="0.3">
      <c r="P531" s="17">
        <v>38937</v>
      </c>
      <c r="Q531">
        <v>20.8</v>
      </c>
      <c r="R531" s="13">
        <f>IF(Q531&gt;B$5,0,B$5-Q531)</f>
        <v>0</v>
      </c>
    </row>
    <row r="532" spans="13:18" x14ac:dyDescent="0.3">
      <c r="P532" s="17">
        <v>38938</v>
      </c>
      <c r="Q532">
        <v>19.399999999999999</v>
      </c>
      <c r="R532" s="13">
        <f>IF(Q532&gt;B$5,0,B$5-Q532)</f>
        <v>0</v>
      </c>
    </row>
    <row r="533" spans="13:18" x14ac:dyDescent="0.3">
      <c r="P533" s="17">
        <v>38939</v>
      </c>
      <c r="Q533">
        <v>18.8</v>
      </c>
      <c r="R533" s="13">
        <f>IF(Q533&gt;B$5,0,B$5-Q533)</f>
        <v>0</v>
      </c>
    </row>
    <row r="534" spans="13:18" x14ac:dyDescent="0.3">
      <c r="P534" s="17">
        <v>38940</v>
      </c>
      <c r="Q534">
        <v>17</v>
      </c>
      <c r="R534" s="13">
        <f>IF(Q534&gt;B$5,0,B$5-Q534)</f>
        <v>0</v>
      </c>
    </row>
    <row r="535" spans="13:18" x14ac:dyDescent="0.3">
      <c r="P535" s="17">
        <v>38941</v>
      </c>
      <c r="Q535">
        <v>19.600000000000001</v>
      </c>
      <c r="R535" s="13">
        <f>IF(Q535&gt;B$5,0,B$5-Q535)</f>
        <v>0</v>
      </c>
    </row>
    <row r="536" spans="13:18" x14ac:dyDescent="0.3">
      <c r="P536" s="17">
        <v>38942</v>
      </c>
      <c r="Q536">
        <v>19</v>
      </c>
      <c r="R536" s="13">
        <f>IF(Q536&gt;B$5,0,B$5-Q536)</f>
        <v>0</v>
      </c>
    </row>
    <row r="537" spans="13:18" x14ac:dyDescent="0.3">
      <c r="P537" s="17">
        <v>38943</v>
      </c>
      <c r="Q537">
        <v>18.899999999999999</v>
      </c>
      <c r="R537" s="13">
        <f>IF(Q537&gt;B$5,0,B$5-Q537)</f>
        <v>0</v>
      </c>
    </row>
    <row r="538" spans="13:18" x14ac:dyDescent="0.3">
      <c r="P538" s="17">
        <v>38944</v>
      </c>
      <c r="Q538">
        <v>16.7</v>
      </c>
      <c r="R538" s="13">
        <f>IF(Q538&gt;B$5,0,B$5-Q538)</f>
        <v>0</v>
      </c>
    </row>
    <row r="539" spans="13:18" x14ac:dyDescent="0.3">
      <c r="P539" s="17">
        <v>38945</v>
      </c>
      <c r="Q539">
        <v>16.600000000000001</v>
      </c>
      <c r="R539" s="13">
        <f>IF(Q539&gt;B$5,0,B$5-Q539)</f>
        <v>0</v>
      </c>
    </row>
    <row r="540" spans="13:18" x14ac:dyDescent="0.3">
      <c r="P540" s="17">
        <v>38946</v>
      </c>
      <c r="Q540">
        <v>17</v>
      </c>
      <c r="R540" s="13">
        <f>IF(Q540&gt;B$5,0,B$5-Q540)</f>
        <v>0</v>
      </c>
    </row>
    <row r="541" spans="13:18" x14ac:dyDescent="0.3">
      <c r="P541" s="17">
        <v>38947</v>
      </c>
      <c r="Q541">
        <v>18.399999999999999</v>
      </c>
      <c r="R541" s="13">
        <f>IF(Q541&gt;B$5,0,B$5-Q541)</f>
        <v>0</v>
      </c>
    </row>
    <row r="542" spans="13:18" x14ac:dyDescent="0.3">
      <c r="P542" s="17">
        <v>38948</v>
      </c>
      <c r="Q542">
        <v>18.7</v>
      </c>
      <c r="R542" s="13">
        <f>IF(Q542&gt;B$5,0,B$5-Q542)</f>
        <v>0</v>
      </c>
    </row>
    <row r="543" spans="13:18" x14ac:dyDescent="0.3">
      <c r="P543" s="17">
        <v>38949</v>
      </c>
      <c r="Q543">
        <v>18</v>
      </c>
      <c r="R543" s="13">
        <f>IF(Q543&gt;B$5,0,B$5-Q543)</f>
        <v>0</v>
      </c>
    </row>
    <row r="544" spans="13:18" x14ac:dyDescent="0.3">
      <c r="P544" s="17">
        <v>38950</v>
      </c>
      <c r="Q544">
        <v>16.899999999999999</v>
      </c>
      <c r="R544" s="13">
        <f>IF(Q544&gt;B$5,0,B$5-Q544)</f>
        <v>0</v>
      </c>
    </row>
    <row r="545" spans="16:18" x14ac:dyDescent="0.3">
      <c r="P545" s="17">
        <v>38951</v>
      </c>
      <c r="Q545">
        <v>17.899999999999999</v>
      </c>
      <c r="R545" s="13">
        <f>IF(Q545&gt;B$5,0,B$5-Q545)</f>
        <v>0</v>
      </c>
    </row>
    <row r="546" spans="16:18" x14ac:dyDescent="0.3">
      <c r="P546" s="17">
        <v>38952</v>
      </c>
      <c r="Q546">
        <v>17.100000000000001</v>
      </c>
      <c r="R546" s="13">
        <f>IF(Q546&gt;B$5,0,B$5-Q546)</f>
        <v>0</v>
      </c>
    </row>
    <row r="547" spans="16:18" x14ac:dyDescent="0.3">
      <c r="P547" s="17">
        <v>38953</v>
      </c>
      <c r="Q547">
        <v>18.7</v>
      </c>
      <c r="R547" s="13">
        <f>IF(Q547&gt;B$5,0,B$5-Q547)</f>
        <v>0</v>
      </c>
    </row>
    <row r="548" spans="16:18" x14ac:dyDescent="0.3">
      <c r="P548" s="17">
        <v>38954</v>
      </c>
      <c r="Q548">
        <v>17.100000000000001</v>
      </c>
      <c r="R548" s="13">
        <f>IF(Q548&gt;B$5,0,B$5-Q548)</f>
        <v>0</v>
      </c>
    </row>
    <row r="549" spans="16:18" x14ac:dyDescent="0.3">
      <c r="P549" s="17">
        <v>38955</v>
      </c>
      <c r="Q549">
        <v>17.399999999999999</v>
      </c>
      <c r="R549" s="13">
        <f>IF(Q549&gt;B$5,0,B$5-Q549)</f>
        <v>0</v>
      </c>
    </row>
    <row r="550" spans="16:18" x14ac:dyDescent="0.3">
      <c r="P550" s="17">
        <v>38956</v>
      </c>
      <c r="Q550">
        <v>18.399999999999999</v>
      </c>
      <c r="R550" s="13">
        <f>IF(Q550&gt;B$5,0,B$5-Q550)</f>
        <v>0</v>
      </c>
    </row>
    <row r="551" spans="16:18" x14ac:dyDescent="0.3">
      <c r="P551" s="17">
        <v>38957</v>
      </c>
      <c r="Q551">
        <v>16.7</v>
      </c>
      <c r="R551" s="13">
        <f>IF(Q551&gt;B$5,0,B$5-Q551)</f>
        <v>0</v>
      </c>
    </row>
    <row r="552" spans="16:18" x14ac:dyDescent="0.3">
      <c r="P552" s="17">
        <v>38958</v>
      </c>
      <c r="Q552">
        <v>16</v>
      </c>
      <c r="R552" s="13">
        <f>IF(Q552&gt;B$5,0,B$5-Q552)</f>
        <v>0</v>
      </c>
    </row>
    <row r="553" spans="16:18" x14ac:dyDescent="0.3">
      <c r="P553" s="17">
        <v>38959</v>
      </c>
      <c r="Q553">
        <v>16</v>
      </c>
      <c r="R553" s="13">
        <f>IF(Q553&gt;B$5,0,B$5-Q553)</f>
        <v>0</v>
      </c>
    </row>
    <row r="554" spans="16:18" x14ac:dyDescent="0.3">
      <c r="P554" s="17">
        <v>38960</v>
      </c>
      <c r="Q554">
        <v>16.2</v>
      </c>
      <c r="R554" s="13">
        <f>IF(Q554&gt;B$5,0,B$5-Q554)</f>
        <v>0</v>
      </c>
    </row>
    <row r="555" spans="16:18" x14ac:dyDescent="0.3">
      <c r="P555" s="17">
        <v>38961</v>
      </c>
      <c r="Q555">
        <v>15.3</v>
      </c>
      <c r="R555" s="13">
        <f>IF(Q555&gt;B$5,0,B$5-Q555)</f>
        <v>7.1499405405013761E-2</v>
      </c>
    </row>
    <row r="556" spans="16:18" x14ac:dyDescent="0.3">
      <c r="P556" s="17">
        <v>38962</v>
      </c>
      <c r="Q556">
        <v>16.3</v>
      </c>
      <c r="R556" s="13">
        <f>IF(Q556&gt;B$5,0,B$5-Q556)</f>
        <v>0</v>
      </c>
    </row>
    <row r="557" spans="16:18" x14ac:dyDescent="0.3">
      <c r="P557" s="17">
        <v>38963</v>
      </c>
      <c r="Q557">
        <v>15.9</v>
      </c>
      <c r="R557" s="13">
        <f>IF(Q557&gt;B$5,0,B$5-Q557)</f>
        <v>0</v>
      </c>
    </row>
    <row r="558" spans="16:18" x14ac:dyDescent="0.3">
      <c r="P558" s="17">
        <v>38964</v>
      </c>
      <c r="Q558">
        <v>15.6</v>
      </c>
      <c r="R558" s="13">
        <f>IF(Q558&gt;B$5,0,B$5-Q558)</f>
        <v>0</v>
      </c>
    </row>
    <row r="559" spans="16:18" x14ac:dyDescent="0.3">
      <c r="P559" s="17">
        <v>38965</v>
      </c>
      <c r="Q559">
        <v>15.2</v>
      </c>
      <c r="R559" s="13">
        <f>IF(Q559&gt;B$5,0,B$5-Q559)</f>
        <v>0.17149940540501518</v>
      </c>
    </row>
    <row r="560" spans="16:18" x14ac:dyDescent="0.3">
      <c r="P560" s="17">
        <v>38966</v>
      </c>
      <c r="Q560">
        <v>14.1</v>
      </c>
      <c r="R560" s="13">
        <f>IF(Q560&gt;B$5,0,B$5-Q560)</f>
        <v>1.2714994054050148</v>
      </c>
    </row>
    <row r="561" spans="16:18" x14ac:dyDescent="0.3">
      <c r="P561" s="17">
        <v>38967</v>
      </c>
      <c r="Q561">
        <v>12.1</v>
      </c>
      <c r="R561" s="13">
        <f>IF(Q561&gt;B$5,0,B$5-Q561)</f>
        <v>3.2714994054050148</v>
      </c>
    </row>
    <row r="562" spans="16:18" x14ac:dyDescent="0.3">
      <c r="P562" s="17">
        <v>38968</v>
      </c>
      <c r="Q562">
        <v>10.199999999999999</v>
      </c>
      <c r="R562" s="13">
        <f>IF(Q562&gt;B$5,0,B$5-Q562)</f>
        <v>5.1714994054050152</v>
      </c>
    </row>
    <row r="563" spans="16:18" x14ac:dyDescent="0.3">
      <c r="P563" s="17">
        <v>38969</v>
      </c>
      <c r="Q563">
        <v>13.6</v>
      </c>
      <c r="R563" s="13">
        <f>IF(Q563&gt;B$5,0,B$5-Q563)</f>
        <v>1.7714994054050148</v>
      </c>
    </row>
    <row r="564" spans="16:18" x14ac:dyDescent="0.3">
      <c r="P564" s="17">
        <v>38970</v>
      </c>
      <c r="Q564">
        <v>13.8</v>
      </c>
      <c r="R564" s="13">
        <f>IF(Q564&gt;B$5,0,B$5-Q564)</f>
        <v>1.5714994054050138</v>
      </c>
    </row>
    <row r="565" spans="16:18" x14ac:dyDescent="0.3">
      <c r="P565" s="17">
        <v>38971</v>
      </c>
      <c r="Q565">
        <v>13.7</v>
      </c>
      <c r="R565" s="13">
        <f>IF(Q565&gt;B$5,0,B$5-Q565)</f>
        <v>1.6714994054050152</v>
      </c>
    </row>
    <row r="566" spans="16:18" x14ac:dyDescent="0.3">
      <c r="P566" s="17">
        <v>38972</v>
      </c>
      <c r="Q566">
        <v>16.399999999999999</v>
      </c>
      <c r="R566" s="13">
        <f>IF(Q566&gt;B$5,0,B$5-Q566)</f>
        <v>0</v>
      </c>
    </row>
    <row r="567" spans="16:18" x14ac:dyDescent="0.3">
      <c r="P567" s="17">
        <v>38973</v>
      </c>
      <c r="Q567">
        <v>17.100000000000001</v>
      </c>
      <c r="R567" s="13">
        <f>IF(Q567&gt;B$5,0,B$5-Q567)</f>
        <v>0</v>
      </c>
    </row>
    <row r="568" spans="16:18" x14ac:dyDescent="0.3">
      <c r="P568" s="17">
        <v>38974</v>
      </c>
      <c r="Q568">
        <v>16</v>
      </c>
      <c r="R568" s="13">
        <f>IF(Q568&gt;B$5,0,B$5-Q568)</f>
        <v>0</v>
      </c>
    </row>
    <row r="569" spans="16:18" x14ac:dyDescent="0.3">
      <c r="P569" s="17">
        <v>38975</v>
      </c>
      <c r="Q569">
        <v>12.7</v>
      </c>
      <c r="R569" s="13">
        <f>IF(Q569&gt;B$5,0,B$5-Q569)</f>
        <v>2.6714994054050152</v>
      </c>
    </row>
    <row r="570" spans="16:18" x14ac:dyDescent="0.3">
      <c r="P570" s="17">
        <v>38976</v>
      </c>
      <c r="Q570">
        <v>10.199999999999999</v>
      </c>
      <c r="R570" s="13">
        <f>IF(Q570&gt;B$5,0,B$5-Q570)</f>
        <v>5.1714994054050152</v>
      </c>
    </row>
    <row r="571" spans="16:18" x14ac:dyDescent="0.3">
      <c r="P571" s="17">
        <v>38977</v>
      </c>
      <c r="Q571">
        <v>12.1</v>
      </c>
      <c r="R571" s="13">
        <f>IF(Q571&gt;B$5,0,B$5-Q571)</f>
        <v>3.2714994054050148</v>
      </c>
    </row>
    <row r="572" spans="16:18" x14ac:dyDescent="0.3">
      <c r="P572" s="17">
        <v>38978</v>
      </c>
      <c r="Q572">
        <v>12.1</v>
      </c>
      <c r="R572" s="13">
        <f>IF(Q572&gt;B$5,0,B$5-Q572)</f>
        <v>3.2714994054050148</v>
      </c>
    </row>
    <row r="573" spans="16:18" x14ac:dyDescent="0.3">
      <c r="P573" s="17">
        <v>38979</v>
      </c>
      <c r="Q573">
        <v>14.6</v>
      </c>
      <c r="R573" s="13">
        <f>IF(Q573&gt;B$5,0,B$5-Q573)</f>
        <v>0.77149940540501483</v>
      </c>
    </row>
    <row r="574" spans="16:18" x14ac:dyDescent="0.3">
      <c r="P574" s="17">
        <v>38980</v>
      </c>
      <c r="Q574">
        <v>15.1</v>
      </c>
      <c r="R574" s="13">
        <f>IF(Q574&gt;B$5,0,B$5-Q574)</f>
        <v>0.27149940540501483</v>
      </c>
    </row>
    <row r="575" spans="16:18" x14ac:dyDescent="0.3">
      <c r="P575" s="17">
        <v>38981</v>
      </c>
      <c r="Q575">
        <v>15.4</v>
      </c>
      <c r="R575" s="13">
        <f>IF(Q575&gt;B$5,0,B$5-Q575)</f>
        <v>0</v>
      </c>
    </row>
    <row r="576" spans="16:18" x14ac:dyDescent="0.3">
      <c r="P576" s="17">
        <v>38982</v>
      </c>
      <c r="Q576">
        <v>17.100000000000001</v>
      </c>
      <c r="R576" s="13">
        <f>IF(Q576&gt;B$5,0,B$5-Q576)</f>
        <v>0</v>
      </c>
    </row>
    <row r="577" spans="16:18" x14ac:dyDescent="0.3">
      <c r="P577" s="17">
        <v>38983</v>
      </c>
      <c r="Q577">
        <v>16.7</v>
      </c>
      <c r="R577" s="13">
        <f>IF(Q577&gt;B$5,0,B$5-Q577)</f>
        <v>0</v>
      </c>
    </row>
    <row r="578" spans="16:18" x14ac:dyDescent="0.3">
      <c r="P578" s="17">
        <v>38984</v>
      </c>
      <c r="Q578">
        <v>15.3</v>
      </c>
      <c r="R578" s="13">
        <f>IF(Q578&gt;B$5,0,B$5-Q578)</f>
        <v>7.1499405405013761E-2</v>
      </c>
    </row>
    <row r="579" spans="16:18" x14ac:dyDescent="0.3">
      <c r="P579" s="17">
        <v>38985</v>
      </c>
      <c r="Q579">
        <v>15.3</v>
      </c>
      <c r="R579" s="13">
        <f>IF(Q579&gt;B$5,0,B$5-Q579)</f>
        <v>7.1499405405013761E-2</v>
      </c>
    </row>
    <row r="580" spans="16:18" x14ac:dyDescent="0.3">
      <c r="P580" s="17">
        <v>38986</v>
      </c>
      <c r="Q580">
        <v>16.3</v>
      </c>
      <c r="R580" s="13">
        <f>IF(Q580&gt;B$5,0,B$5-Q580)</f>
        <v>0</v>
      </c>
    </row>
    <row r="581" spans="16:18" x14ac:dyDescent="0.3">
      <c r="P581" s="17">
        <v>38987</v>
      </c>
      <c r="Q581">
        <v>16</v>
      </c>
      <c r="R581" s="13">
        <f>IF(Q581&gt;B$5,0,B$5-Q581)</f>
        <v>0</v>
      </c>
    </row>
    <row r="582" spans="16:18" x14ac:dyDescent="0.3">
      <c r="P582" s="17">
        <v>38988</v>
      </c>
      <c r="Q582">
        <v>14.7</v>
      </c>
      <c r="R582" s="13">
        <f>IF(Q582&gt;B$5,0,B$5-Q582)</f>
        <v>0.67149940540501518</v>
      </c>
    </row>
    <row r="583" spans="16:18" x14ac:dyDescent="0.3">
      <c r="P583" s="17">
        <v>38989</v>
      </c>
      <c r="Q583">
        <v>15.3</v>
      </c>
      <c r="R583" s="13">
        <f>IF(Q583&gt;B$5,0,B$5-Q583)</f>
        <v>7.1499405405013761E-2</v>
      </c>
    </row>
    <row r="584" spans="16:18" x14ac:dyDescent="0.3">
      <c r="P584" s="17">
        <v>38990</v>
      </c>
      <c r="Q584">
        <v>11.6</v>
      </c>
      <c r="R584" s="13">
        <f>IF(Q584&gt;B$5,0,B$5-Q584)</f>
        <v>3.7714994054050148</v>
      </c>
    </row>
    <row r="585" spans="16:18" x14ac:dyDescent="0.3">
      <c r="P585" s="17">
        <v>38991</v>
      </c>
      <c r="Q585">
        <v>14.1</v>
      </c>
      <c r="R585" s="13">
        <f>IF(Q585&gt;B$5,0,B$5-Q585)</f>
        <v>1.2714994054050148</v>
      </c>
    </row>
    <row r="586" spans="16:18" x14ac:dyDescent="0.3">
      <c r="P586" s="17">
        <v>38992</v>
      </c>
      <c r="Q586">
        <v>11.8</v>
      </c>
      <c r="R586" s="13">
        <f>IF(Q586&gt;B$5,0,B$5-Q586)</f>
        <v>3.5714994054050138</v>
      </c>
    </row>
    <row r="587" spans="16:18" x14ac:dyDescent="0.3">
      <c r="P587" s="17">
        <v>38993</v>
      </c>
      <c r="Q587">
        <v>12.7</v>
      </c>
      <c r="R587" s="13">
        <f>IF(Q587&gt;B$5,0,B$5-Q587)</f>
        <v>2.6714994054050152</v>
      </c>
    </row>
    <row r="588" spans="16:18" x14ac:dyDescent="0.3">
      <c r="P588" s="17">
        <v>38994</v>
      </c>
      <c r="Q588">
        <v>11.6</v>
      </c>
      <c r="R588" s="13">
        <f>IF(Q588&gt;B$5,0,B$5-Q588)</f>
        <v>3.7714994054050148</v>
      </c>
    </row>
    <row r="589" spans="16:18" x14ac:dyDescent="0.3">
      <c r="P589" s="17">
        <v>38995</v>
      </c>
      <c r="Q589">
        <v>9.5</v>
      </c>
      <c r="R589" s="13">
        <f>IF(Q589&gt;B$5,0,B$5-Q589)</f>
        <v>5.8714994054050145</v>
      </c>
    </row>
    <row r="590" spans="16:18" x14ac:dyDescent="0.3">
      <c r="P590" s="17">
        <v>38996</v>
      </c>
      <c r="Q590">
        <v>9.9</v>
      </c>
      <c r="R590" s="13">
        <f>IF(Q590&gt;B$5,0,B$5-Q590)</f>
        <v>5.4714994054050141</v>
      </c>
    </row>
    <row r="591" spans="16:18" x14ac:dyDescent="0.3">
      <c r="P591" s="17">
        <v>38997</v>
      </c>
      <c r="Q591">
        <v>13.5</v>
      </c>
      <c r="R591" s="13">
        <f>IF(Q591&gt;B$5,0,B$5-Q591)</f>
        <v>1.8714994054050145</v>
      </c>
    </row>
    <row r="592" spans="16:18" x14ac:dyDescent="0.3">
      <c r="P592" s="17">
        <v>38998</v>
      </c>
      <c r="Q592">
        <v>13</v>
      </c>
      <c r="R592" s="13">
        <f>IF(Q592&gt;B$5,0,B$5-Q592)</f>
        <v>2.3714994054050145</v>
      </c>
    </row>
    <row r="593" spans="16:18" x14ac:dyDescent="0.3">
      <c r="P593" s="17">
        <v>38999</v>
      </c>
      <c r="Q593">
        <v>8.4</v>
      </c>
      <c r="R593" s="13">
        <f>IF(Q593&gt;B$5,0,B$5-Q593)</f>
        <v>6.9714994054050141</v>
      </c>
    </row>
    <row r="594" spans="16:18" x14ac:dyDescent="0.3">
      <c r="P594" s="17">
        <v>39000</v>
      </c>
      <c r="Q594">
        <v>10.1</v>
      </c>
      <c r="R594" s="13">
        <f>IF(Q594&gt;B$5,0,B$5-Q594)</f>
        <v>5.2714994054050148</v>
      </c>
    </row>
    <row r="595" spans="16:18" x14ac:dyDescent="0.3">
      <c r="P595" s="17">
        <v>39001</v>
      </c>
      <c r="Q595">
        <v>10.3</v>
      </c>
      <c r="R595" s="13">
        <f>IF(Q595&gt;B$5,0,B$5-Q595)</f>
        <v>5.0714994054050138</v>
      </c>
    </row>
    <row r="596" spans="16:18" x14ac:dyDescent="0.3">
      <c r="P596" s="17">
        <v>39002</v>
      </c>
      <c r="Q596">
        <v>10.199999999999999</v>
      </c>
      <c r="R596" s="13">
        <f>IF(Q596&gt;B$5,0,B$5-Q596)</f>
        <v>5.1714994054050152</v>
      </c>
    </row>
    <row r="597" spans="16:18" x14ac:dyDescent="0.3">
      <c r="P597" s="17">
        <v>39003</v>
      </c>
      <c r="Q597">
        <v>7.4</v>
      </c>
      <c r="R597" s="13">
        <f>IF(Q597&gt;B$5,0,B$5-Q597)</f>
        <v>7.9714994054050141</v>
      </c>
    </row>
    <row r="598" spans="16:18" x14ac:dyDescent="0.3">
      <c r="P598" s="17">
        <v>39004</v>
      </c>
      <c r="Q598">
        <v>9.3000000000000007</v>
      </c>
      <c r="R598" s="13">
        <f>IF(Q598&gt;B$5,0,B$5-Q598)</f>
        <v>6.0714994054050138</v>
      </c>
    </row>
    <row r="599" spans="16:18" x14ac:dyDescent="0.3">
      <c r="P599" s="17">
        <v>39005</v>
      </c>
      <c r="Q599">
        <v>10.3</v>
      </c>
      <c r="R599" s="13">
        <f>IF(Q599&gt;B$5,0,B$5-Q599)</f>
        <v>5.0714994054050138</v>
      </c>
    </row>
    <row r="600" spans="16:18" x14ac:dyDescent="0.3">
      <c r="P600" s="17">
        <v>39006</v>
      </c>
      <c r="Q600">
        <v>9</v>
      </c>
      <c r="R600" s="13">
        <f>IF(Q600&gt;B$5,0,B$5-Q600)</f>
        <v>6.3714994054050145</v>
      </c>
    </row>
    <row r="601" spans="16:18" x14ac:dyDescent="0.3">
      <c r="P601" s="17">
        <v>39007</v>
      </c>
      <c r="Q601">
        <v>8.5</v>
      </c>
      <c r="R601" s="13">
        <f>IF(Q601&gt;B$5,0,B$5-Q601)</f>
        <v>6.8714994054050145</v>
      </c>
    </row>
    <row r="602" spans="16:18" x14ac:dyDescent="0.3">
      <c r="P602" s="17">
        <v>39008</v>
      </c>
      <c r="Q602">
        <v>7</v>
      </c>
      <c r="R602" s="13">
        <f>IF(Q602&gt;B$5,0,B$5-Q602)</f>
        <v>8.3714994054050145</v>
      </c>
    </row>
    <row r="603" spans="16:18" x14ac:dyDescent="0.3">
      <c r="P603" s="17">
        <v>39009</v>
      </c>
      <c r="Q603">
        <v>8.4</v>
      </c>
      <c r="R603" s="13">
        <f>IF(Q603&gt;B$5,0,B$5-Q603)</f>
        <v>6.9714994054050141</v>
      </c>
    </row>
    <row r="604" spans="16:18" x14ac:dyDescent="0.3">
      <c r="P604" s="17">
        <v>39010</v>
      </c>
      <c r="Q604">
        <v>8.6999999999999993</v>
      </c>
      <c r="R604" s="13">
        <f>IF(Q604&gt;B$5,0,B$5-Q604)</f>
        <v>6.6714994054050152</v>
      </c>
    </row>
    <row r="605" spans="16:18" x14ac:dyDescent="0.3">
      <c r="P605" s="17">
        <v>39011</v>
      </c>
      <c r="Q605">
        <v>6.4</v>
      </c>
      <c r="R605" s="13">
        <f>IF(Q605&gt;B$5,0,B$5-Q605)</f>
        <v>8.9714994054050141</v>
      </c>
    </row>
    <row r="606" spans="16:18" x14ac:dyDescent="0.3">
      <c r="P606" s="17">
        <v>39012</v>
      </c>
      <c r="Q606">
        <v>10.9</v>
      </c>
      <c r="R606" s="13">
        <f>IF(Q606&gt;B$5,0,B$5-Q606)</f>
        <v>4.4714994054050141</v>
      </c>
    </row>
    <row r="607" spans="16:18" x14ac:dyDescent="0.3">
      <c r="P607" s="17">
        <v>39013</v>
      </c>
      <c r="Q607">
        <v>11.1</v>
      </c>
      <c r="R607" s="13">
        <f>IF(Q607&gt;B$5,0,B$5-Q607)</f>
        <v>4.2714994054050148</v>
      </c>
    </row>
    <row r="608" spans="16:18" x14ac:dyDescent="0.3">
      <c r="P608" s="17">
        <v>39014</v>
      </c>
      <c r="Q608">
        <v>10.8</v>
      </c>
      <c r="R608" s="13">
        <f>IF(Q608&gt;B$5,0,B$5-Q608)</f>
        <v>4.5714994054050138</v>
      </c>
    </row>
    <row r="609" spans="16:18" x14ac:dyDescent="0.3">
      <c r="P609" s="17">
        <v>39015</v>
      </c>
      <c r="Q609">
        <v>3.6</v>
      </c>
      <c r="R609" s="13">
        <f>IF(Q609&gt;B$5,0,B$5-Q609)</f>
        <v>11.771499405405015</v>
      </c>
    </row>
    <row r="610" spans="16:18" x14ac:dyDescent="0.3">
      <c r="P610" s="17">
        <v>39016</v>
      </c>
      <c r="Q610">
        <v>4.8</v>
      </c>
      <c r="R610" s="13">
        <f>IF(Q610&gt;B$5,0,B$5-Q610)</f>
        <v>10.571499405405014</v>
      </c>
    </row>
    <row r="611" spans="16:18" x14ac:dyDescent="0.3">
      <c r="P611" s="17">
        <v>39017</v>
      </c>
      <c r="Q611">
        <v>9</v>
      </c>
      <c r="R611" s="13">
        <f>IF(Q611&gt;B$5,0,B$5-Q611)</f>
        <v>6.3714994054050145</v>
      </c>
    </row>
    <row r="612" spans="16:18" x14ac:dyDescent="0.3">
      <c r="P612" s="17">
        <v>39018</v>
      </c>
      <c r="Q612">
        <v>3.2</v>
      </c>
      <c r="R612" s="13">
        <f>IF(Q612&gt;B$5,0,B$5-Q612)</f>
        <v>12.171499405405015</v>
      </c>
    </row>
    <row r="613" spans="16:18" x14ac:dyDescent="0.3">
      <c r="P613" s="17">
        <v>39019</v>
      </c>
      <c r="Q613">
        <v>-0.5</v>
      </c>
      <c r="R613" s="13">
        <f>IF(Q613&gt;B$5,0,B$5-Q613)</f>
        <v>15.871499405405014</v>
      </c>
    </row>
    <row r="614" spans="16:18" x14ac:dyDescent="0.3">
      <c r="P614" s="17">
        <v>39020</v>
      </c>
      <c r="Q614">
        <v>2.1</v>
      </c>
      <c r="R614" s="13">
        <f>IF(Q614&gt;B$5,0,B$5-Q614)</f>
        <v>13.271499405405015</v>
      </c>
    </row>
    <row r="615" spans="16:18" x14ac:dyDescent="0.3">
      <c r="P615" s="17">
        <v>39021</v>
      </c>
      <c r="Q615">
        <v>2.2999999999999998</v>
      </c>
      <c r="R615" s="13">
        <f>IF(Q615&gt;B$5,0,B$5-Q615)</f>
        <v>13.071499405405014</v>
      </c>
    </row>
    <row r="616" spans="16:18" x14ac:dyDescent="0.3">
      <c r="P616" s="17">
        <v>39022</v>
      </c>
      <c r="Q616">
        <v>-2</v>
      </c>
      <c r="R616" s="13">
        <f>IF(Q616&gt;B$5,0,B$5-Q616)</f>
        <v>17.371499405405014</v>
      </c>
    </row>
    <row r="617" spans="16:18" x14ac:dyDescent="0.3">
      <c r="P617" s="17">
        <v>39023</v>
      </c>
      <c r="Q617">
        <v>-4.5999999999999996</v>
      </c>
      <c r="R617" s="13">
        <f>IF(Q617&gt;B$5,0,B$5-Q617)</f>
        <v>19.971499405405012</v>
      </c>
    </row>
    <row r="618" spans="16:18" x14ac:dyDescent="0.3">
      <c r="P618" s="17">
        <v>39024</v>
      </c>
      <c r="Q618">
        <v>-3.1</v>
      </c>
      <c r="R618" s="13">
        <f>IF(Q618&gt;B$5,0,B$5-Q618)</f>
        <v>18.471499405405016</v>
      </c>
    </row>
    <row r="619" spans="16:18" x14ac:dyDescent="0.3">
      <c r="P619" s="17">
        <v>39025</v>
      </c>
      <c r="Q619">
        <v>0.6</v>
      </c>
      <c r="R619" s="13">
        <f>IF(Q619&gt;B$5,0,B$5-Q619)</f>
        <v>14.771499405405015</v>
      </c>
    </row>
    <row r="620" spans="16:18" x14ac:dyDescent="0.3">
      <c r="P620" s="17">
        <v>39026</v>
      </c>
      <c r="Q620">
        <v>1.3</v>
      </c>
      <c r="R620" s="13">
        <f>IF(Q620&gt;B$5,0,B$5-Q620)</f>
        <v>14.071499405405014</v>
      </c>
    </row>
    <row r="621" spans="16:18" x14ac:dyDescent="0.3">
      <c r="P621" s="17">
        <v>39027</v>
      </c>
      <c r="Q621">
        <v>4.5999999999999996</v>
      </c>
      <c r="R621" s="13">
        <f>IF(Q621&gt;B$5,0,B$5-Q621)</f>
        <v>10.771499405405015</v>
      </c>
    </row>
    <row r="622" spans="16:18" x14ac:dyDescent="0.3">
      <c r="P622" s="17">
        <v>39028</v>
      </c>
      <c r="Q622">
        <v>6.9</v>
      </c>
      <c r="R622" s="13">
        <f>IF(Q622&gt;B$5,0,B$5-Q622)</f>
        <v>8.4714994054050141</v>
      </c>
    </row>
    <row r="623" spans="16:18" x14ac:dyDescent="0.3">
      <c r="P623" s="17">
        <v>39029</v>
      </c>
      <c r="Q623">
        <v>2.1</v>
      </c>
      <c r="R623" s="13">
        <f>IF(Q623&gt;B$5,0,B$5-Q623)</f>
        <v>13.271499405405015</v>
      </c>
    </row>
    <row r="624" spans="16:18" x14ac:dyDescent="0.3">
      <c r="P624" s="17">
        <v>39030</v>
      </c>
      <c r="Q624">
        <v>0.4</v>
      </c>
      <c r="R624" s="13">
        <f>IF(Q624&gt;B$5,0,B$5-Q624)</f>
        <v>14.971499405405014</v>
      </c>
    </row>
    <row r="625" spans="16:18" x14ac:dyDescent="0.3">
      <c r="P625" s="17">
        <v>39031</v>
      </c>
      <c r="Q625">
        <v>1.1000000000000001</v>
      </c>
      <c r="R625" s="13">
        <f>IF(Q625&gt;B$5,0,B$5-Q625)</f>
        <v>14.271499405405015</v>
      </c>
    </row>
    <row r="626" spans="16:18" x14ac:dyDescent="0.3">
      <c r="P626" s="17">
        <v>39032</v>
      </c>
      <c r="Q626">
        <v>3.2</v>
      </c>
      <c r="R626" s="13">
        <f>IF(Q626&gt;B$5,0,B$5-Q626)</f>
        <v>12.171499405405015</v>
      </c>
    </row>
    <row r="627" spans="16:18" x14ac:dyDescent="0.3">
      <c r="P627" s="17">
        <v>39033</v>
      </c>
      <c r="Q627">
        <v>0.1</v>
      </c>
      <c r="R627" s="13">
        <f>IF(Q627&gt;B$5,0,B$5-Q627)</f>
        <v>15.271499405405015</v>
      </c>
    </row>
    <row r="628" spans="16:18" x14ac:dyDescent="0.3">
      <c r="P628" s="17">
        <v>39034</v>
      </c>
      <c r="Q628">
        <v>-1.5</v>
      </c>
      <c r="R628" s="13">
        <f>IF(Q628&gt;B$5,0,B$5-Q628)</f>
        <v>16.871499405405014</v>
      </c>
    </row>
    <row r="629" spans="16:18" x14ac:dyDescent="0.3">
      <c r="P629" s="17">
        <v>39035</v>
      </c>
      <c r="Q629">
        <v>3.7</v>
      </c>
      <c r="R629" s="13">
        <f>IF(Q629&gt;B$5,0,B$5-Q629)</f>
        <v>11.671499405405015</v>
      </c>
    </row>
    <row r="630" spans="16:18" x14ac:dyDescent="0.3">
      <c r="P630" s="17">
        <v>39036</v>
      </c>
      <c r="Q630">
        <v>3.5</v>
      </c>
      <c r="R630" s="13">
        <f>IF(Q630&gt;B$5,0,B$5-Q630)</f>
        <v>11.871499405405014</v>
      </c>
    </row>
    <row r="631" spans="16:18" x14ac:dyDescent="0.3">
      <c r="P631" s="17">
        <v>39037</v>
      </c>
      <c r="Q631">
        <v>4.2</v>
      </c>
      <c r="R631" s="13">
        <f>IF(Q631&gt;B$5,0,B$5-Q631)</f>
        <v>11.171499405405015</v>
      </c>
    </row>
    <row r="632" spans="16:18" x14ac:dyDescent="0.3">
      <c r="P632" s="17">
        <v>39038</v>
      </c>
      <c r="Q632">
        <v>8.5</v>
      </c>
      <c r="R632" s="13">
        <f>IF(Q632&gt;B$5,0,B$5-Q632)</f>
        <v>6.8714994054050145</v>
      </c>
    </row>
    <row r="633" spans="16:18" x14ac:dyDescent="0.3">
      <c r="P633" s="17">
        <v>39039</v>
      </c>
      <c r="Q633">
        <v>8.3000000000000007</v>
      </c>
      <c r="R633" s="13">
        <f>IF(Q633&gt;B$5,0,B$5-Q633)</f>
        <v>7.0714994054050138</v>
      </c>
    </row>
    <row r="634" spans="16:18" x14ac:dyDescent="0.3">
      <c r="P634" s="17">
        <v>39040</v>
      </c>
      <c r="Q634">
        <v>6</v>
      </c>
      <c r="R634" s="13">
        <f>IF(Q634&gt;B$5,0,B$5-Q634)</f>
        <v>9.3714994054050145</v>
      </c>
    </row>
    <row r="635" spans="16:18" x14ac:dyDescent="0.3">
      <c r="P635" s="17">
        <v>39041</v>
      </c>
      <c r="Q635">
        <v>4.3</v>
      </c>
      <c r="R635" s="13">
        <f>IF(Q635&gt;B$5,0,B$5-Q635)</f>
        <v>11.071499405405014</v>
      </c>
    </row>
    <row r="636" spans="16:18" x14ac:dyDescent="0.3">
      <c r="P636" s="17">
        <v>39042</v>
      </c>
      <c r="Q636">
        <v>5.5</v>
      </c>
      <c r="R636" s="13">
        <f>IF(Q636&gt;B$5,0,B$5-Q636)</f>
        <v>9.8714994054050145</v>
      </c>
    </row>
    <row r="637" spans="16:18" x14ac:dyDescent="0.3">
      <c r="P637" s="17">
        <v>39043</v>
      </c>
      <c r="Q637">
        <v>6</v>
      </c>
      <c r="R637" s="13">
        <f>IF(Q637&gt;B$5,0,B$5-Q637)</f>
        <v>9.3714994054050145</v>
      </c>
    </row>
    <row r="638" spans="16:18" x14ac:dyDescent="0.3">
      <c r="P638" s="17">
        <v>39044</v>
      </c>
      <c r="Q638">
        <v>4.7</v>
      </c>
      <c r="R638" s="13">
        <f>IF(Q638&gt;B$5,0,B$5-Q638)</f>
        <v>10.671499405405015</v>
      </c>
    </row>
    <row r="639" spans="16:18" x14ac:dyDescent="0.3">
      <c r="P639" s="17">
        <v>39045</v>
      </c>
      <c r="Q639">
        <v>6.7</v>
      </c>
      <c r="R639" s="13">
        <f>IF(Q639&gt;B$5,0,B$5-Q639)</f>
        <v>8.6714994054050152</v>
      </c>
    </row>
    <row r="640" spans="16:18" x14ac:dyDescent="0.3">
      <c r="P640" s="17">
        <v>39046</v>
      </c>
      <c r="Q640">
        <v>6.8</v>
      </c>
      <c r="R640" s="13">
        <f>IF(Q640&gt;B$5,0,B$5-Q640)</f>
        <v>8.5714994054050138</v>
      </c>
    </row>
    <row r="641" spans="16:18" x14ac:dyDescent="0.3">
      <c r="P641" s="17">
        <v>39047</v>
      </c>
      <c r="Q641">
        <v>9.1999999999999993</v>
      </c>
      <c r="R641" s="13">
        <f>IF(Q641&gt;B$5,0,B$5-Q641)</f>
        <v>6.1714994054050152</v>
      </c>
    </row>
    <row r="642" spans="16:18" x14ac:dyDescent="0.3">
      <c r="P642" s="17">
        <v>39048</v>
      </c>
      <c r="Q642">
        <v>6.9</v>
      </c>
      <c r="R642" s="13">
        <f>IF(Q642&gt;B$5,0,B$5-Q642)</f>
        <v>8.4714994054050141</v>
      </c>
    </row>
    <row r="643" spans="16:18" x14ac:dyDescent="0.3">
      <c r="P643" s="17">
        <v>39049</v>
      </c>
      <c r="Q643">
        <v>7.4</v>
      </c>
      <c r="R643" s="13">
        <f>IF(Q643&gt;B$5,0,B$5-Q643)</f>
        <v>7.9714994054050141</v>
      </c>
    </row>
    <row r="644" spans="16:18" x14ac:dyDescent="0.3">
      <c r="P644" s="17">
        <v>39050</v>
      </c>
      <c r="Q644">
        <v>7.8</v>
      </c>
      <c r="R644" s="13">
        <f>IF(Q644&gt;B$5,0,B$5-Q644)</f>
        <v>7.5714994054050146</v>
      </c>
    </row>
    <row r="645" spans="16:18" x14ac:dyDescent="0.3">
      <c r="P645" s="17">
        <v>39051</v>
      </c>
      <c r="Q645">
        <v>9.1999999999999993</v>
      </c>
      <c r="R645" s="13">
        <f>IF(Q645&gt;B$5,0,B$5-Q645)</f>
        <v>6.1714994054050152</v>
      </c>
    </row>
    <row r="646" spans="16:18" x14ac:dyDescent="0.3">
      <c r="P646" s="17">
        <v>39052</v>
      </c>
      <c r="Q646">
        <v>8.4</v>
      </c>
      <c r="R646" s="13">
        <f>IF(Q646&gt;B$5,0,B$5-Q646)</f>
        <v>6.9714994054050141</v>
      </c>
    </row>
    <row r="647" spans="16:18" x14ac:dyDescent="0.3">
      <c r="P647" s="17">
        <v>39053</v>
      </c>
      <c r="Q647">
        <v>7</v>
      </c>
      <c r="R647" s="13">
        <f>IF(Q647&gt;B$5,0,B$5-Q647)</f>
        <v>8.3714994054050145</v>
      </c>
    </row>
    <row r="648" spans="16:18" x14ac:dyDescent="0.3">
      <c r="P648" s="17">
        <v>39054</v>
      </c>
      <c r="Q648">
        <v>6.5</v>
      </c>
      <c r="R648" s="13">
        <f>IF(Q648&gt;B$5,0,B$5-Q648)</f>
        <v>8.8714994054050145</v>
      </c>
    </row>
    <row r="649" spans="16:18" x14ac:dyDescent="0.3">
      <c r="P649" s="17">
        <v>39055</v>
      </c>
      <c r="Q649">
        <v>6.6</v>
      </c>
      <c r="R649" s="13">
        <f>IF(Q649&gt;B$5,0,B$5-Q649)</f>
        <v>8.7714994054050148</v>
      </c>
    </row>
    <row r="650" spans="16:18" x14ac:dyDescent="0.3">
      <c r="P650" s="17">
        <v>39056</v>
      </c>
      <c r="Q650">
        <v>7.4</v>
      </c>
      <c r="R650" s="13">
        <f>IF(Q650&gt;B$5,0,B$5-Q650)</f>
        <v>7.9714994054050141</v>
      </c>
    </row>
    <row r="651" spans="16:18" x14ac:dyDescent="0.3">
      <c r="P651" s="17">
        <v>39057</v>
      </c>
      <c r="Q651">
        <v>8.6999999999999993</v>
      </c>
      <c r="R651" s="13">
        <f>IF(Q651&gt;B$5,0,B$5-Q651)</f>
        <v>6.6714994054050152</v>
      </c>
    </row>
    <row r="652" spans="16:18" x14ac:dyDescent="0.3">
      <c r="P652" s="17">
        <v>39058</v>
      </c>
      <c r="Q652">
        <v>6.4</v>
      </c>
      <c r="R652" s="13">
        <f>IF(Q652&gt;B$5,0,B$5-Q652)</f>
        <v>8.9714994054050141</v>
      </c>
    </row>
    <row r="653" spans="16:18" x14ac:dyDescent="0.3">
      <c r="P653" s="17">
        <v>39059</v>
      </c>
      <c r="Q653">
        <v>6.3</v>
      </c>
      <c r="R653" s="13">
        <f>IF(Q653&gt;B$5,0,B$5-Q653)</f>
        <v>9.0714994054050138</v>
      </c>
    </row>
    <row r="654" spans="16:18" x14ac:dyDescent="0.3">
      <c r="P654" s="17">
        <v>39060</v>
      </c>
      <c r="Q654">
        <v>7.6</v>
      </c>
      <c r="R654" s="13">
        <f>IF(Q654&gt;B$5,0,B$5-Q654)</f>
        <v>7.7714994054050148</v>
      </c>
    </row>
    <row r="655" spans="16:18" x14ac:dyDescent="0.3">
      <c r="P655" s="17">
        <v>39061</v>
      </c>
      <c r="Q655">
        <v>4.5999999999999996</v>
      </c>
      <c r="R655" s="13">
        <f>IF(Q655&gt;B$5,0,B$5-Q655)</f>
        <v>10.771499405405015</v>
      </c>
    </row>
    <row r="656" spans="16:18" x14ac:dyDescent="0.3">
      <c r="P656" s="17">
        <v>39062</v>
      </c>
      <c r="Q656">
        <v>5.6</v>
      </c>
      <c r="R656" s="13">
        <f>IF(Q656&gt;B$5,0,B$5-Q656)</f>
        <v>9.7714994054050148</v>
      </c>
    </row>
    <row r="657" spans="16:18" x14ac:dyDescent="0.3">
      <c r="P657" s="17">
        <v>39063</v>
      </c>
      <c r="Q657">
        <v>5.3</v>
      </c>
      <c r="R657" s="13">
        <f>IF(Q657&gt;B$5,0,B$5-Q657)</f>
        <v>10.071499405405014</v>
      </c>
    </row>
    <row r="658" spans="16:18" x14ac:dyDescent="0.3">
      <c r="P658" s="17">
        <v>39064</v>
      </c>
      <c r="Q658">
        <v>5.2</v>
      </c>
      <c r="R658" s="13">
        <f>IF(Q658&gt;B$5,0,B$5-Q658)</f>
        <v>10.171499405405015</v>
      </c>
    </row>
    <row r="659" spans="16:18" x14ac:dyDescent="0.3">
      <c r="P659" s="17">
        <v>39065</v>
      </c>
      <c r="Q659">
        <v>7.6</v>
      </c>
      <c r="R659" s="13">
        <f>IF(Q659&gt;B$5,0,B$5-Q659)</f>
        <v>7.7714994054050148</v>
      </c>
    </row>
    <row r="660" spans="16:18" x14ac:dyDescent="0.3">
      <c r="P660" s="17">
        <v>39066</v>
      </c>
      <c r="Q660">
        <v>7.4</v>
      </c>
      <c r="R660" s="13">
        <f>IF(Q660&gt;B$5,0,B$5-Q660)</f>
        <v>7.9714994054050141</v>
      </c>
    </row>
    <row r="661" spans="16:18" x14ac:dyDescent="0.3">
      <c r="P661" s="17">
        <v>39067</v>
      </c>
      <c r="Q661">
        <v>3.5</v>
      </c>
      <c r="R661" s="13">
        <f>IF(Q661&gt;B$5,0,B$5-Q661)</f>
        <v>11.871499405405014</v>
      </c>
    </row>
    <row r="662" spans="16:18" x14ac:dyDescent="0.3">
      <c r="P662" s="17">
        <v>39068</v>
      </c>
      <c r="Q662">
        <v>-2.2000000000000002</v>
      </c>
      <c r="R662" s="13">
        <f>IF(Q662&gt;B$5,0,B$5-Q662)</f>
        <v>17.571499405405014</v>
      </c>
    </row>
    <row r="663" spans="16:18" x14ac:dyDescent="0.3">
      <c r="P663" s="17">
        <v>39069</v>
      </c>
      <c r="Q663">
        <v>-2.1</v>
      </c>
      <c r="R663" s="13">
        <f>IF(Q663&gt;B$5,0,B$5-Q663)</f>
        <v>17.471499405405016</v>
      </c>
    </row>
    <row r="664" spans="16:18" x14ac:dyDescent="0.3">
      <c r="P664" s="17">
        <v>39070</v>
      </c>
      <c r="Q664">
        <v>-2.4</v>
      </c>
      <c r="R664" s="13">
        <f>IF(Q664&gt;B$5,0,B$5-Q664)</f>
        <v>17.771499405405013</v>
      </c>
    </row>
    <row r="665" spans="16:18" x14ac:dyDescent="0.3">
      <c r="P665" s="17">
        <v>39071</v>
      </c>
      <c r="Q665">
        <v>2.7</v>
      </c>
      <c r="R665" s="13">
        <f>IF(Q665&gt;B$5,0,B$5-Q665)</f>
        <v>12.671499405405015</v>
      </c>
    </row>
    <row r="666" spans="16:18" x14ac:dyDescent="0.3">
      <c r="P666" s="17">
        <v>39072</v>
      </c>
      <c r="Q666">
        <v>-0.5</v>
      </c>
      <c r="R666" s="13">
        <f>IF(Q666&gt;B$5,0,B$5-Q666)</f>
        <v>15.871499405405014</v>
      </c>
    </row>
    <row r="667" spans="16:18" x14ac:dyDescent="0.3">
      <c r="P667" s="17">
        <v>39073</v>
      </c>
      <c r="Q667">
        <v>2.8</v>
      </c>
      <c r="R667" s="13">
        <f>IF(Q667&gt;B$5,0,B$5-Q667)</f>
        <v>12.571499405405014</v>
      </c>
    </row>
    <row r="668" spans="16:18" x14ac:dyDescent="0.3">
      <c r="P668" s="17">
        <v>39074</v>
      </c>
      <c r="Q668">
        <v>3.4</v>
      </c>
      <c r="R668" s="13">
        <f>IF(Q668&gt;B$5,0,B$5-Q668)</f>
        <v>11.971499405405014</v>
      </c>
    </row>
    <row r="669" spans="16:18" x14ac:dyDescent="0.3">
      <c r="P669" s="17">
        <v>39075</v>
      </c>
      <c r="Q669">
        <v>5.6</v>
      </c>
      <c r="R669" s="13">
        <f>IF(Q669&gt;B$5,0,B$5-Q669)</f>
        <v>9.7714994054050148</v>
      </c>
    </row>
    <row r="670" spans="16:18" x14ac:dyDescent="0.3">
      <c r="P670" s="17">
        <v>39076</v>
      </c>
      <c r="Q670">
        <v>0.1</v>
      </c>
      <c r="R670" s="13">
        <f>IF(Q670&gt;B$5,0,B$5-Q670)</f>
        <v>15.271499405405015</v>
      </c>
    </row>
    <row r="671" spans="16:18" x14ac:dyDescent="0.3">
      <c r="P671" s="17">
        <v>39077</v>
      </c>
      <c r="Q671">
        <v>1.9</v>
      </c>
      <c r="R671" s="13">
        <f>IF(Q671&gt;B$5,0,B$5-Q671)</f>
        <v>13.471499405405014</v>
      </c>
    </row>
    <row r="672" spans="16:18" x14ac:dyDescent="0.3">
      <c r="P672" s="17">
        <v>39078</v>
      </c>
      <c r="Q672">
        <v>1.9</v>
      </c>
      <c r="R672" s="13">
        <f>IF(Q672&gt;B$5,0,B$5-Q672)</f>
        <v>13.471499405405014</v>
      </c>
    </row>
    <row r="673" spans="16:18" x14ac:dyDescent="0.3">
      <c r="P673" s="17">
        <v>39079</v>
      </c>
      <c r="Q673">
        <v>3.4</v>
      </c>
      <c r="R673" s="13">
        <f>IF(Q673&gt;B$5,0,B$5-Q673)</f>
        <v>11.971499405405014</v>
      </c>
    </row>
    <row r="674" spans="16:18" x14ac:dyDescent="0.3">
      <c r="P674" s="17">
        <v>39080</v>
      </c>
      <c r="Q674">
        <v>0.5</v>
      </c>
      <c r="R674" s="13">
        <f>IF(Q674&gt;B$5,0,B$5-Q674)</f>
        <v>14.871499405405014</v>
      </c>
    </row>
    <row r="675" spans="16:18" x14ac:dyDescent="0.3">
      <c r="P675" s="17">
        <v>39081</v>
      </c>
      <c r="Q675">
        <v>3.3</v>
      </c>
      <c r="R675" s="13">
        <f>IF(Q675&gt;B$5,0,B$5-Q675)</f>
        <v>12.071499405405014</v>
      </c>
    </row>
    <row r="676" spans="16:18" x14ac:dyDescent="0.3">
      <c r="P676" s="17">
        <v>39082</v>
      </c>
      <c r="Q676">
        <v>4.5999999999999996</v>
      </c>
      <c r="R676" s="13">
        <f>IF(Q676&gt;B$5,0,B$5-Q676)</f>
        <v>10.771499405405015</v>
      </c>
    </row>
    <row r="677" spans="16:18" x14ac:dyDescent="0.3">
      <c r="P677" s="17">
        <v>39083</v>
      </c>
      <c r="Q677">
        <v>3.7</v>
      </c>
      <c r="R677" s="13">
        <f>IF(Q677&gt;B$5,0,B$5-Q677)</f>
        <v>11.671499405405015</v>
      </c>
    </row>
    <row r="678" spans="16:18" x14ac:dyDescent="0.3">
      <c r="P678" s="17">
        <v>39084</v>
      </c>
      <c r="Q678">
        <v>1.6</v>
      </c>
      <c r="R678" s="13">
        <f>IF(Q678&gt;B$5,0,B$5-Q678)</f>
        <v>13.771499405405015</v>
      </c>
    </row>
    <row r="679" spans="16:18" x14ac:dyDescent="0.3">
      <c r="P679" s="17">
        <v>39085</v>
      </c>
      <c r="Q679">
        <v>0.8</v>
      </c>
      <c r="R679" s="13">
        <f>IF(Q679&gt;B$5,0,B$5-Q679)</f>
        <v>14.571499405405014</v>
      </c>
    </row>
    <row r="680" spans="16:18" x14ac:dyDescent="0.3">
      <c r="P680" s="17">
        <v>39086</v>
      </c>
      <c r="Q680">
        <v>4.8</v>
      </c>
      <c r="R680" s="13">
        <f>IF(Q680&gt;B$5,0,B$5-Q680)</f>
        <v>10.571499405405014</v>
      </c>
    </row>
    <row r="681" spans="16:18" x14ac:dyDescent="0.3">
      <c r="P681" s="17">
        <v>39087</v>
      </c>
      <c r="Q681">
        <v>2.8</v>
      </c>
      <c r="R681" s="13">
        <f>IF(Q681&gt;B$5,0,B$5-Q681)</f>
        <v>12.571499405405014</v>
      </c>
    </row>
    <row r="682" spans="16:18" x14ac:dyDescent="0.3">
      <c r="P682" s="17">
        <v>39088</v>
      </c>
      <c r="Q682">
        <v>0.4</v>
      </c>
      <c r="R682" s="13">
        <f>IF(Q682&gt;B$5,0,B$5-Q682)</f>
        <v>14.971499405405014</v>
      </c>
    </row>
    <row r="683" spans="16:18" x14ac:dyDescent="0.3">
      <c r="P683" s="17">
        <v>39089</v>
      </c>
      <c r="Q683">
        <v>3.1</v>
      </c>
      <c r="R683" s="13">
        <f>IF(Q683&gt;B$5,0,B$5-Q683)</f>
        <v>12.271499405405015</v>
      </c>
    </row>
    <row r="684" spans="16:18" x14ac:dyDescent="0.3">
      <c r="P684" s="17">
        <v>39090</v>
      </c>
      <c r="Q684">
        <v>6</v>
      </c>
      <c r="R684" s="13">
        <f>IF(Q684&gt;B$5,0,B$5-Q684)</f>
        <v>9.3714994054050145</v>
      </c>
    </row>
    <row r="685" spans="16:18" x14ac:dyDescent="0.3">
      <c r="P685" s="17">
        <v>39091</v>
      </c>
      <c r="Q685">
        <v>4.8</v>
      </c>
      <c r="R685" s="13">
        <f>IF(Q685&gt;B$5,0,B$5-Q685)</f>
        <v>10.571499405405014</v>
      </c>
    </row>
    <row r="686" spans="16:18" x14ac:dyDescent="0.3">
      <c r="P686" s="17">
        <v>39092</v>
      </c>
      <c r="Q686">
        <v>3.3</v>
      </c>
      <c r="R686" s="13">
        <f>IF(Q686&gt;B$5,0,B$5-Q686)</f>
        <v>12.071499405405014</v>
      </c>
    </row>
    <row r="687" spans="16:18" x14ac:dyDescent="0.3">
      <c r="P687" s="17">
        <v>39093</v>
      </c>
      <c r="Q687">
        <v>-0.5</v>
      </c>
      <c r="R687" s="13">
        <f>IF(Q687&gt;B$5,0,B$5-Q687)</f>
        <v>15.871499405405014</v>
      </c>
    </row>
    <row r="688" spans="16:18" x14ac:dyDescent="0.3">
      <c r="P688" s="17">
        <v>39094</v>
      </c>
      <c r="Q688">
        <v>0.4</v>
      </c>
      <c r="R688" s="13">
        <f>IF(Q688&gt;B$5,0,B$5-Q688)</f>
        <v>14.971499405405014</v>
      </c>
    </row>
    <row r="689" spans="16:18" x14ac:dyDescent="0.3">
      <c r="P689" s="17">
        <v>39095</v>
      </c>
      <c r="Q689">
        <v>0.6</v>
      </c>
      <c r="R689" s="13">
        <f>IF(Q689&gt;B$5,0,B$5-Q689)</f>
        <v>14.771499405405015</v>
      </c>
    </row>
    <row r="690" spans="16:18" x14ac:dyDescent="0.3">
      <c r="P690" s="17">
        <v>39096</v>
      </c>
      <c r="Q690">
        <v>2.2000000000000002</v>
      </c>
      <c r="R690" s="13">
        <f>IF(Q690&gt;B$5,0,B$5-Q690)</f>
        <v>13.171499405405015</v>
      </c>
    </row>
    <row r="691" spans="16:18" x14ac:dyDescent="0.3">
      <c r="P691" s="17">
        <v>39097</v>
      </c>
      <c r="Q691">
        <v>2.4</v>
      </c>
      <c r="R691" s="13">
        <f>IF(Q691&gt;B$5,0,B$5-Q691)</f>
        <v>12.971499405405014</v>
      </c>
    </row>
    <row r="692" spans="16:18" x14ac:dyDescent="0.3">
      <c r="P692" s="17">
        <v>39098</v>
      </c>
      <c r="Q692">
        <v>6</v>
      </c>
      <c r="R692" s="13">
        <f>IF(Q692&gt;B$5,0,B$5-Q692)</f>
        <v>9.3714994054050145</v>
      </c>
    </row>
    <row r="693" spans="16:18" x14ac:dyDescent="0.3">
      <c r="P693" s="17">
        <v>39099</v>
      </c>
      <c r="Q693">
        <v>0.1</v>
      </c>
      <c r="R693" s="13">
        <f>IF(Q693&gt;B$5,0,B$5-Q693)</f>
        <v>15.271499405405015</v>
      </c>
    </row>
    <row r="694" spans="16:18" x14ac:dyDescent="0.3">
      <c r="P694" s="17">
        <v>39100</v>
      </c>
      <c r="Q694">
        <v>3.6</v>
      </c>
      <c r="R694" s="13">
        <f>IF(Q694&gt;B$5,0,B$5-Q694)</f>
        <v>11.771499405405015</v>
      </c>
    </row>
    <row r="695" spans="16:18" x14ac:dyDescent="0.3">
      <c r="P695" s="17">
        <v>39101</v>
      </c>
      <c r="Q695">
        <v>-2.1</v>
      </c>
      <c r="R695" s="13">
        <f>IF(Q695&gt;B$5,0,B$5-Q695)</f>
        <v>17.471499405405016</v>
      </c>
    </row>
    <row r="696" spans="16:18" x14ac:dyDescent="0.3">
      <c r="P696" s="17">
        <v>39102</v>
      </c>
      <c r="Q696">
        <v>-4.9000000000000004</v>
      </c>
      <c r="R696" s="13">
        <f>IF(Q696&gt;B$5,0,B$5-Q696)</f>
        <v>20.271499405405017</v>
      </c>
    </row>
    <row r="697" spans="16:18" x14ac:dyDescent="0.3">
      <c r="P697" s="17">
        <v>39103</v>
      </c>
      <c r="Q697">
        <v>-2.4</v>
      </c>
      <c r="R697" s="13">
        <f>IF(Q697&gt;B$5,0,B$5-Q697)</f>
        <v>17.771499405405013</v>
      </c>
    </row>
    <row r="698" spans="16:18" x14ac:dyDescent="0.3">
      <c r="P698" s="17">
        <v>39104</v>
      </c>
      <c r="Q698">
        <v>-6.7</v>
      </c>
      <c r="R698" s="13">
        <f>IF(Q698&gt;B$5,0,B$5-Q698)</f>
        <v>22.071499405405014</v>
      </c>
    </row>
    <row r="699" spans="16:18" x14ac:dyDescent="0.3">
      <c r="P699" s="17">
        <v>39105</v>
      </c>
      <c r="Q699">
        <v>-12.5</v>
      </c>
      <c r="R699" s="13">
        <f>IF(Q699&gt;B$5,0,B$5-Q699)</f>
        <v>27.871499405405014</v>
      </c>
    </row>
    <row r="700" spans="16:18" x14ac:dyDescent="0.3">
      <c r="P700" s="17">
        <v>39106</v>
      </c>
      <c r="Q700">
        <v>-9.9</v>
      </c>
      <c r="R700" s="13">
        <f>IF(Q700&gt;B$5,0,B$5-Q700)</f>
        <v>25.271499405405017</v>
      </c>
    </row>
    <row r="701" spans="16:18" x14ac:dyDescent="0.3">
      <c r="P701" s="17">
        <v>39107</v>
      </c>
      <c r="Q701">
        <v>-9.6</v>
      </c>
      <c r="R701" s="13">
        <f>IF(Q701&gt;B$5,0,B$5-Q701)</f>
        <v>24.971499405405012</v>
      </c>
    </row>
    <row r="702" spans="16:18" x14ac:dyDescent="0.3">
      <c r="P702" s="17">
        <v>39108</v>
      </c>
      <c r="Q702">
        <v>-2.7</v>
      </c>
      <c r="R702" s="13">
        <f>IF(Q702&gt;B$5,0,B$5-Q702)</f>
        <v>18.071499405405014</v>
      </c>
    </row>
    <row r="703" spans="16:18" x14ac:dyDescent="0.3">
      <c r="P703" s="17">
        <v>39109</v>
      </c>
      <c r="Q703">
        <v>-6.8</v>
      </c>
      <c r="R703" s="13">
        <f>IF(Q703&gt;B$5,0,B$5-Q703)</f>
        <v>22.171499405405015</v>
      </c>
    </row>
    <row r="704" spans="16:18" x14ac:dyDescent="0.3">
      <c r="P704" s="17">
        <v>39110</v>
      </c>
      <c r="Q704">
        <v>-7.7</v>
      </c>
      <c r="R704" s="13">
        <f>IF(Q704&gt;B$5,0,B$5-Q704)</f>
        <v>23.071499405405014</v>
      </c>
    </row>
    <row r="705" spans="16:18" x14ac:dyDescent="0.3">
      <c r="P705" s="17">
        <v>39111</v>
      </c>
      <c r="Q705">
        <v>-6.7</v>
      </c>
      <c r="R705" s="13">
        <f>IF(Q705&gt;B$5,0,B$5-Q705)</f>
        <v>22.071499405405014</v>
      </c>
    </row>
    <row r="706" spans="16:18" x14ac:dyDescent="0.3">
      <c r="P706" s="17">
        <v>39112</v>
      </c>
      <c r="Q706">
        <v>-2.9</v>
      </c>
      <c r="R706" s="13">
        <f>IF(Q706&gt;B$5,0,B$5-Q706)</f>
        <v>18.271499405405013</v>
      </c>
    </row>
    <row r="707" spans="16:18" x14ac:dyDescent="0.3">
      <c r="P707" s="17">
        <v>39113</v>
      </c>
      <c r="Q707">
        <v>0.1</v>
      </c>
      <c r="R707" s="13">
        <f>IF(Q707&gt;B$5,0,B$5-Q707)</f>
        <v>15.271499405405015</v>
      </c>
    </row>
    <row r="708" spans="16:18" x14ac:dyDescent="0.3">
      <c r="P708" s="17">
        <v>39114</v>
      </c>
      <c r="Q708">
        <v>-0.8</v>
      </c>
      <c r="R708" s="13">
        <f>IF(Q708&gt;B$5,0,B$5-Q708)</f>
        <v>16.171499405405015</v>
      </c>
    </row>
    <row r="709" spans="16:18" x14ac:dyDescent="0.3">
      <c r="P709" s="17">
        <v>39115</v>
      </c>
      <c r="Q709">
        <v>0.9</v>
      </c>
      <c r="R709" s="13">
        <f>IF(Q709&gt;B$5,0,B$5-Q709)</f>
        <v>14.471499405405014</v>
      </c>
    </row>
    <row r="710" spans="16:18" x14ac:dyDescent="0.3">
      <c r="P710" s="17">
        <v>39116</v>
      </c>
      <c r="Q710">
        <v>2.7</v>
      </c>
      <c r="R710" s="13">
        <f>IF(Q710&gt;B$5,0,B$5-Q710)</f>
        <v>12.671499405405015</v>
      </c>
    </row>
    <row r="711" spans="16:18" x14ac:dyDescent="0.3">
      <c r="P711" s="17">
        <v>39117</v>
      </c>
      <c r="Q711">
        <v>1.3</v>
      </c>
      <c r="R711" s="13">
        <f>IF(Q711&gt;B$5,0,B$5-Q711)</f>
        <v>14.071499405405014</v>
      </c>
    </row>
    <row r="712" spans="16:18" x14ac:dyDescent="0.3">
      <c r="P712" s="17">
        <v>39118</v>
      </c>
      <c r="Q712">
        <v>-2.8</v>
      </c>
      <c r="R712" s="13">
        <f>IF(Q712&gt;B$5,0,B$5-Q712)</f>
        <v>18.171499405405015</v>
      </c>
    </row>
    <row r="713" spans="16:18" x14ac:dyDescent="0.3">
      <c r="P713" s="17">
        <v>39119</v>
      </c>
      <c r="Q713">
        <v>-6.5</v>
      </c>
      <c r="R713" s="13">
        <f>IF(Q713&gt;B$5,0,B$5-Q713)</f>
        <v>21.871499405405014</v>
      </c>
    </row>
    <row r="714" spans="16:18" x14ac:dyDescent="0.3">
      <c r="P714" s="17">
        <v>39120</v>
      </c>
      <c r="Q714">
        <v>-12.9</v>
      </c>
      <c r="R714" s="13">
        <f>IF(Q714&gt;B$5,0,B$5-Q714)</f>
        <v>28.271499405405017</v>
      </c>
    </row>
    <row r="715" spans="16:18" x14ac:dyDescent="0.3">
      <c r="P715" s="17">
        <v>39121</v>
      </c>
      <c r="Q715">
        <v>-5.8</v>
      </c>
      <c r="R715" s="13">
        <f>IF(Q715&gt;B$5,0,B$5-Q715)</f>
        <v>21.171499405405015</v>
      </c>
    </row>
    <row r="716" spans="16:18" x14ac:dyDescent="0.3">
      <c r="P716" s="17">
        <v>39122</v>
      </c>
      <c r="Q716">
        <v>-6.2</v>
      </c>
      <c r="R716" s="13">
        <f>IF(Q716&gt;B$5,0,B$5-Q716)</f>
        <v>21.571499405405014</v>
      </c>
    </row>
    <row r="717" spans="16:18" x14ac:dyDescent="0.3">
      <c r="P717" s="17">
        <v>39123</v>
      </c>
      <c r="Q717">
        <v>-10.9</v>
      </c>
      <c r="R717" s="13">
        <f>IF(Q717&gt;B$5,0,B$5-Q717)</f>
        <v>26.271499405405017</v>
      </c>
    </row>
    <row r="718" spans="16:18" x14ac:dyDescent="0.3">
      <c r="P718" s="17">
        <v>39124</v>
      </c>
      <c r="Q718">
        <v>-9.8000000000000007</v>
      </c>
      <c r="R718" s="13">
        <f>IF(Q718&gt;B$5,0,B$5-Q718)</f>
        <v>25.171499405405015</v>
      </c>
    </row>
    <row r="719" spans="16:18" x14ac:dyDescent="0.3">
      <c r="P719" s="17">
        <v>39125</v>
      </c>
      <c r="Q719">
        <v>-5.7</v>
      </c>
      <c r="R719" s="13">
        <f>IF(Q719&gt;B$5,0,B$5-Q719)</f>
        <v>21.071499405405014</v>
      </c>
    </row>
    <row r="720" spans="16:18" x14ac:dyDescent="0.3">
      <c r="P720" s="17">
        <v>39126</v>
      </c>
      <c r="Q720">
        <v>-1.8</v>
      </c>
      <c r="R720" s="13">
        <f>IF(Q720&gt;B$5,0,B$5-Q720)</f>
        <v>17.171499405405015</v>
      </c>
    </row>
    <row r="721" spans="16:18" x14ac:dyDescent="0.3">
      <c r="P721" s="17">
        <v>39127</v>
      </c>
      <c r="Q721">
        <v>-1.5</v>
      </c>
      <c r="R721" s="13">
        <f>IF(Q721&gt;B$5,0,B$5-Q721)</f>
        <v>16.871499405405014</v>
      </c>
    </row>
    <row r="722" spans="16:18" x14ac:dyDescent="0.3">
      <c r="P722" s="17">
        <v>39128</v>
      </c>
      <c r="Q722">
        <v>-1.2</v>
      </c>
      <c r="R722" s="13">
        <f>IF(Q722&gt;B$5,0,B$5-Q722)</f>
        <v>16.571499405405014</v>
      </c>
    </row>
    <row r="723" spans="16:18" x14ac:dyDescent="0.3">
      <c r="P723" s="17">
        <v>39129</v>
      </c>
      <c r="Q723">
        <v>-0.6</v>
      </c>
      <c r="R723" s="13">
        <f>IF(Q723&gt;B$5,0,B$5-Q723)</f>
        <v>15.971499405405014</v>
      </c>
    </row>
    <row r="724" spans="16:18" x14ac:dyDescent="0.3">
      <c r="P724" s="17">
        <v>39130</v>
      </c>
      <c r="Q724">
        <v>1.8</v>
      </c>
      <c r="R724" s="13">
        <f>IF(Q724&gt;B$5,0,B$5-Q724)</f>
        <v>13.571499405405014</v>
      </c>
    </row>
    <row r="725" spans="16:18" x14ac:dyDescent="0.3">
      <c r="P725" s="17">
        <v>39131</v>
      </c>
      <c r="Q725">
        <v>0.2</v>
      </c>
      <c r="R725" s="13">
        <f>IF(Q725&gt;B$5,0,B$5-Q725)</f>
        <v>15.171499405405015</v>
      </c>
    </row>
    <row r="726" spans="16:18" x14ac:dyDescent="0.3">
      <c r="P726" s="17">
        <v>39132</v>
      </c>
      <c r="Q726">
        <v>-2.8</v>
      </c>
      <c r="R726" s="13">
        <f>IF(Q726&gt;B$5,0,B$5-Q726)</f>
        <v>18.171499405405015</v>
      </c>
    </row>
    <row r="727" spans="16:18" x14ac:dyDescent="0.3">
      <c r="P727" s="17">
        <v>39133</v>
      </c>
      <c r="Q727">
        <v>-8</v>
      </c>
      <c r="R727" s="13">
        <f>IF(Q727&gt;B$5,0,B$5-Q727)</f>
        <v>23.371499405405014</v>
      </c>
    </row>
    <row r="728" spans="16:18" x14ac:dyDescent="0.3">
      <c r="P728" s="17">
        <v>39134</v>
      </c>
      <c r="Q728">
        <v>-14.3</v>
      </c>
      <c r="R728" s="13">
        <f>IF(Q728&gt;B$5,0,B$5-Q728)</f>
        <v>29.671499405405015</v>
      </c>
    </row>
    <row r="729" spans="16:18" x14ac:dyDescent="0.3">
      <c r="P729" s="17">
        <v>39135</v>
      </c>
      <c r="Q729">
        <v>-10.3</v>
      </c>
      <c r="R729" s="13">
        <f>IF(Q729&gt;B$5,0,B$5-Q729)</f>
        <v>25.671499405405015</v>
      </c>
    </row>
    <row r="730" spans="16:18" x14ac:dyDescent="0.3">
      <c r="P730" s="17">
        <v>39136</v>
      </c>
      <c r="Q730">
        <v>-7.6</v>
      </c>
      <c r="R730" s="13">
        <f>IF(Q730&gt;B$5,0,B$5-Q730)</f>
        <v>22.971499405405012</v>
      </c>
    </row>
    <row r="731" spans="16:18" x14ac:dyDescent="0.3">
      <c r="P731" s="17">
        <v>39137</v>
      </c>
      <c r="Q731">
        <v>-3.3</v>
      </c>
      <c r="R731" s="13">
        <f>IF(Q731&gt;B$5,0,B$5-Q731)</f>
        <v>18.671499405405015</v>
      </c>
    </row>
    <row r="732" spans="16:18" x14ac:dyDescent="0.3">
      <c r="P732" s="17">
        <v>39138</v>
      </c>
      <c r="Q732">
        <v>-2</v>
      </c>
      <c r="R732" s="13">
        <f>IF(Q732&gt;B$5,0,B$5-Q732)</f>
        <v>17.371499405405014</v>
      </c>
    </row>
    <row r="733" spans="16:18" x14ac:dyDescent="0.3">
      <c r="P733" s="17">
        <v>39139</v>
      </c>
      <c r="Q733">
        <v>-1.3</v>
      </c>
      <c r="R733" s="13">
        <f>IF(Q733&gt;B$5,0,B$5-Q733)</f>
        <v>16.671499405405015</v>
      </c>
    </row>
    <row r="734" spans="16:18" x14ac:dyDescent="0.3">
      <c r="P734" s="17">
        <v>39140</v>
      </c>
      <c r="Q734">
        <v>-1.5</v>
      </c>
      <c r="R734" s="13">
        <f>IF(Q734&gt;B$5,0,B$5-Q734)</f>
        <v>16.871499405405014</v>
      </c>
    </row>
    <row r="735" spans="16:18" x14ac:dyDescent="0.3">
      <c r="P735" s="17">
        <v>39141</v>
      </c>
      <c r="Q735">
        <v>-2.2000000000000002</v>
      </c>
      <c r="R735" s="13">
        <f>IF(Q735&gt;B$5,0,B$5-Q735)</f>
        <v>17.571499405405014</v>
      </c>
    </row>
    <row r="736" spans="16:18" x14ac:dyDescent="0.3">
      <c r="P736" s="17">
        <v>39142</v>
      </c>
      <c r="Q736">
        <v>1</v>
      </c>
      <c r="R736" s="13">
        <f>IF(Q736&gt;B$5,0,B$5-Q736)</f>
        <v>14.371499405405014</v>
      </c>
    </row>
    <row r="737" spans="16:18" x14ac:dyDescent="0.3">
      <c r="P737" s="17">
        <v>39143</v>
      </c>
      <c r="Q737">
        <v>1</v>
      </c>
      <c r="R737" s="13">
        <f>IF(Q737&gt;B$5,0,B$5-Q737)</f>
        <v>14.371499405405014</v>
      </c>
    </row>
    <row r="738" spans="16:18" x14ac:dyDescent="0.3">
      <c r="P738" s="17">
        <v>39144</v>
      </c>
      <c r="Q738">
        <v>0</v>
      </c>
      <c r="R738" s="13">
        <f>IF(Q738&gt;B$5,0,B$5-Q738)</f>
        <v>15.371499405405014</v>
      </c>
    </row>
    <row r="739" spans="16:18" x14ac:dyDescent="0.3">
      <c r="P739" s="17">
        <v>39145</v>
      </c>
      <c r="Q739">
        <v>0</v>
      </c>
      <c r="R739" s="13">
        <f>IF(Q739&gt;B$5,0,B$5-Q739)</f>
        <v>15.371499405405014</v>
      </c>
    </row>
    <row r="740" spans="16:18" x14ac:dyDescent="0.3">
      <c r="P740" s="17">
        <v>39146</v>
      </c>
      <c r="Q740">
        <v>1.2</v>
      </c>
      <c r="R740" s="13">
        <f>IF(Q740&gt;B$5,0,B$5-Q740)</f>
        <v>14.171499405405015</v>
      </c>
    </row>
    <row r="741" spans="16:18" x14ac:dyDescent="0.3">
      <c r="P741" s="17">
        <v>39147</v>
      </c>
      <c r="Q741">
        <v>1.1000000000000001</v>
      </c>
      <c r="R741" s="13">
        <f>IF(Q741&gt;B$5,0,B$5-Q741)</f>
        <v>14.271499405405015</v>
      </c>
    </row>
    <row r="742" spans="16:18" x14ac:dyDescent="0.3">
      <c r="P742" s="17">
        <v>39148</v>
      </c>
      <c r="Q742">
        <v>2.6</v>
      </c>
      <c r="R742" s="13">
        <f>IF(Q742&gt;B$5,0,B$5-Q742)</f>
        <v>12.771499405405015</v>
      </c>
    </row>
    <row r="743" spans="16:18" x14ac:dyDescent="0.3">
      <c r="P743" s="17">
        <v>39149</v>
      </c>
      <c r="Q743">
        <v>2.5</v>
      </c>
      <c r="R743" s="13">
        <f>IF(Q743&gt;B$5,0,B$5-Q743)</f>
        <v>12.871499405405014</v>
      </c>
    </row>
    <row r="744" spans="16:18" x14ac:dyDescent="0.3">
      <c r="P744" s="17">
        <v>39150</v>
      </c>
      <c r="Q744">
        <v>2.9</v>
      </c>
      <c r="R744" s="13">
        <f>IF(Q744&gt;B$5,0,B$5-Q744)</f>
        <v>12.471499405405014</v>
      </c>
    </row>
    <row r="745" spans="16:18" x14ac:dyDescent="0.3">
      <c r="P745" s="17">
        <v>39151</v>
      </c>
      <c r="Q745">
        <v>4.4000000000000004</v>
      </c>
      <c r="R745" s="13">
        <f>IF(Q745&gt;B$5,0,B$5-Q745)</f>
        <v>10.971499405405014</v>
      </c>
    </row>
    <row r="746" spans="16:18" x14ac:dyDescent="0.3">
      <c r="P746" s="17">
        <v>39152</v>
      </c>
      <c r="Q746">
        <v>5.4</v>
      </c>
      <c r="R746" s="13">
        <f>IF(Q746&gt;B$5,0,B$5-Q746)</f>
        <v>9.9714994054050141</v>
      </c>
    </row>
    <row r="747" spans="16:18" x14ac:dyDescent="0.3">
      <c r="P747" s="17">
        <v>39153</v>
      </c>
      <c r="Q747">
        <v>7.2</v>
      </c>
      <c r="R747" s="13">
        <f>IF(Q747&gt;B$5,0,B$5-Q747)</f>
        <v>8.1714994054050152</v>
      </c>
    </row>
    <row r="748" spans="16:18" x14ac:dyDescent="0.3">
      <c r="P748" s="17">
        <v>39154</v>
      </c>
      <c r="Q748">
        <v>7.5</v>
      </c>
      <c r="R748" s="13">
        <f>IF(Q748&gt;B$5,0,B$5-Q748)</f>
        <v>7.8714994054050145</v>
      </c>
    </row>
    <row r="749" spans="16:18" x14ac:dyDescent="0.3">
      <c r="P749" s="17">
        <v>39155</v>
      </c>
      <c r="Q749">
        <v>6.5</v>
      </c>
      <c r="R749" s="13">
        <f>IF(Q749&gt;B$5,0,B$5-Q749)</f>
        <v>8.8714994054050145</v>
      </c>
    </row>
    <row r="750" spans="16:18" x14ac:dyDescent="0.3">
      <c r="P750" s="17">
        <v>39156</v>
      </c>
      <c r="Q750">
        <v>6.8</v>
      </c>
      <c r="R750" s="13">
        <f>IF(Q750&gt;B$5,0,B$5-Q750)</f>
        <v>8.5714994054050138</v>
      </c>
    </row>
    <row r="751" spans="16:18" x14ac:dyDescent="0.3">
      <c r="P751" s="17">
        <v>39157</v>
      </c>
      <c r="Q751">
        <v>7.3</v>
      </c>
      <c r="R751" s="13">
        <f>IF(Q751&gt;B$5,0,B$5-Q751)</f>
        <v>8.0714994054050138</v>
      </c>
    </row>
    <row r="752" spans="16:18" x14ac:dyDescent="0.3">
      <c r="P752" s="17">
        <v>39158</v>
      </c>
      <c r="Q752">
        <v>3.8</v>
      </c>
      <c r="R752" s="13">
        <f>IF(Q752&gt;B$5,0,B$5-Q752)</f>
        <v>11.571499405405014</v>
      </c>
    </row>
    <row r="753" spans="16:18" x14ac:dyDescent="0.3">
      <c r="P753" s="17">
        <v>39159</v>
      </c>
      <c r="Q753">
        <v>1.9</v>
      </c>
      <c r="R753" s="13">
        <f>IF(Q753&gt;B$5,0,B$5-Q753)</f>
        <v>13.471499405405014</v>
      </c>
    </row>
    <row r="754" spans="16:18" x14ac:dyDescent="0.3">
      <c r="P754" s="17">
        <v>39160</v>
      </c>
      <c r="Q754">
        <v>2.1</v>
      </c>
      <c r="R754" s="13">
        <f>IF(Q754&gt;B$5,0,B$5-Q754)</f>
        <v>13.271499405405015</v>
      </c>
    </row>
    <row r="755" spans="16:18" x14ac:dyDescent="0.3">
      <c r="P755" s="17">
        <v>39161</v>
      </c>
      <c r="Q755">
        <v>1.4</v>
      </c>
      <c r="R755" s="13">
        <f>IF(Q755&gt;B$5,0,B$5-Q755)</f>
        <v>13.971499405405014</v>
      </c>
    </row>
    <row r="756" spans="16:18" x14ac:dyDescent="0.3">
      <c r="P756" s="17">
        <v>39162</v>
      </c>
      <c r="Q756">
        <v>-0.2</v>
      </c>
      <c r="R756" s="13">
        <f>IF(Q756&gt;B$5,0,B$5-Q756)</f>
        <v>15.571499405405014</v>
      </c>
    </row>
    <row r="757" spans="16:18" x14ac:dyDescent="0.3">
      <c r="P757" s="17">
        <v>39163</v>
      </c>
      <c r="Q757">
        <v>-0.7</v>
      </c>
      <c r="R757" s="13">
        <f>IF(Q757&gt;B$5,0,B$5-Q757)</f>
        <v>16.071499405405014</v>
      </c>
    </row>
    <row r="758" spans="16:18" x14ac:dyDescent="0.3">
      <c r="P758" s="17">
        <v>39164</v>
      </c>
      <c r="Q758">
        <v>1.6</v>
      </c>
      <c r="R758" s="13">
        <f>IF(Q758&gt;B$5,0,B$5-Q758)</f>
        <v>13.771499405405015</v>
      </c>
    </row>
    <row r="759" spans="16:18" x14ac:dyDescent="0.3">
      <c r="P759" s="17">
        <v>39165</v>
      </c>
      <c r="Q759">
        <v>2.7</v>
      </c>
      <c r="R759" s="13">
        <f>IF(Q759&gt;B$5,0,B$5-Q759)</f>
        <v>12.671499405405015</v>
      </c>
    </row>
    <row r="760" spans="16:18" x14ac:dyDescent="0.3">
      <c r="P760" s="17">
        <v>39166</v>
      </c>
      <c r="Q760">
        <v>1.9</v>
      </c>
      <c r="R760" s="13">
        <f>IF(Q760&gt;B$5,0,B$5-Q760)</f>
        <v>13.471499405405014</v>
      </c>
    </row>
    <row r="761" spans="16:18" x14ac:dyDescent="0.3">
      <c r="P761" s="17">
        <v>39167</v>
      </c>
      <c r="Q761">
        <v>5.9</v>
      </c>
      <c r="R761" s="13">
        <f>IF(Q761&gt;B$5,0,B$5-Q761)</f>
        <v>9.4714994054050141</v>
      </c>
    </row>
    <row r="762" spans="16:18" x14ac:dyDescent="0.3">
      <c r="P762" s="17">
        <v>39168</v>
      </c>
      <c r="Q762">
        <v>7</v>
      </c>
      <c r="R762" s="13">
        <f>IF(Q762&gt;B$5,0,B$5-Q762)</f>
        <v>8.3714994054050145</v>
      </c>
    </row>
    <row r="763" spans="16:18" x14ac:dyDescent="0.3">
      <c r="P763" s="17">
        <v>39169</v>
      </c>
      <c r="Q763">
        <v>8</v>
      </c>
      <c r="R763" s="13">
        <f>IF(Q763&gt;B$5,0,B$5-Q763)</f>
        <v>7.3714994054050145</v>
      </c>
    </row>
    <row r="764" spans="16:18" x14ac:dyDescent="0.3">
      <c r="P764" s="17">
        <v>39170</v>
      </c>
      <c r="Q764">
        <v>8.5</v>
      </c>
      <c r="R764" s="13">
        <f>IF(Q764&gt;B$5,0,B$5-Q764)</f>
        <v>6.8714994054050145</v>
      </c>
    </row>
    <row r="765" spans="16:18" x14ac:dyDescent="0.3">
      <c r="P765" s="17">
        <v>39171</v>
      </c>
      <c r="Q765">
        <v>8.3000000000000007</v>
      </c>
      <c r="R765" s="13">
        <f>IF(Q765&gt;B$5,0,B$5-Q765)</f>
        <v>7.0714994054050138</v>
      </c>
    </row>
    <row r="766" spans="16:18" x14ac:dyDescent="0.3">
      <c r="P766" s="17">
        <v>39172</v>
      </c>
      <c r="Q766">
        <v>5.6</v>
      </c>
      <c r="R766" s="13">
        <f>IF(Q766&gt;B$5,0,B$5-Q766)</f>
        <v>9.7714994054050148</v>
      </c>
    </row>
    <row r="767" spans="16:18" x14ac:dyDescent="0.3">
      <c r="P767" s="17">
        <v>39173</v>
      </c>
      <c r="Q767">
        <v>6.1</v>
      </c>
      <c r="R767" s="13">
        <f>IF(Q767&gt;B$5,0,B$5-Q767)</f>
        <v>9.2714994054050148</v>
      </c>
    </row>
    <row r="768" spans="16:18" x14ac:dyDescent="0.3">
      <c r="P768" s="17">
        <v>39174</v>
      </c>
      <c r="Q768">
        <v>8.6999999999999993</v>
      </c>
      <c r="R768" s="13">
        <f>IF(Q768&gt;B$5,0,B$5-Q768)</f>
        <v>6.6714994054050152</v>
      </c>
    </row>
    <row r="769" spans="16:18" x14ac:dyDescent="0.3">
      <c r="P769" s="17">
        <v>39175</v>
      </c>
      <c r="Q769">
        <v>4.3</v>
      </c>
      <c r="R769" s="13">
        <f>IF(Q769&gt;B$5,0,B$5-Q769)</f>
        <v>11.071499405405014</v>
      </c>
    </row>
    <row r="770" spans="16:18" x14ac:dyDescent="0.3">
      <c r="P770" s="17">
        <v>39176</v>
      </c>
      <c r="Q770">
        <v>4.5</v>
      </c>
      <c r="R770" s="13">
        <f>IF(Q770&gt;B$5,0,B$5-Q770)</f>
        <v>10.871499405405014</v>
      </c>
    </row>
    <row r="771" spans="16:18" x14ac:dyDescent="0.3">
      <c r="P771" s="17">
        <v>39177</v>
      </c>
      <c r="Q771">
        <v>6.4</v>
      </c>
      <c r="R771" s="13">
        <f>IF(Q771&gt;B$5,0,B$5-Q771)</f>
        <v>8.9714994054050141</v>
      </c>
    </row>
    <row r="772" spans="16:18" x14ac:dyDescent="0.3">
      <c r="P772" s="17">
        <v>39178</v>
      </c>
      <c r="Q772">
        <v>3.2</v>
      </c>
      <c r="R772" s="13">
        <f>IF(Q772&gt;B$5,0,B$5-Q772)</f>
        <v>12.171499405405015</v>
      </c>
    </row>
    <row r="773" spans="16:18" x14ac:dyDescent="0.3">
      <c r="P773" s="17">
        <v>39179</v>
      </c>
      <c r="Q773">
        <v>2.2999999999999998</v>
      </c>
      <c r="R773" s="13">
        <f>IF(Q773&gt;B$5,0,B$5-Q773)</f>
        <v>13.071499405405014</v>
      </c>
    </row>
    <row r="774" spans="16:18" x14ac:dyDescent="0.3">
      <c r="P774" s="17">
        <v>39180</v>
      </c>
      <c r="Q774">
        <v>1.3</v>
      </c>
      <c r="R774" s="13">
        <f>IF(Q774&gt;B$5,0,B$5-Q774)</f>
        <v>14.071499405405014</v>
      </c>
    </row>
    <row r="775" spans="16:18" x14ac:dyDescent="0.3">
      <c r="P775" s="17">
        <v>39181</v>
      </c>
      <c r="Q775">
        <v>1.4</v>
      </c>
      <c r="R775" s="13">
        <f>IF(Q775&gt;B$5,0,B$5-Q775)</f>
        <v>13.971499405405014</v>
      </c>
    </row>
    <row r="776" spans="16:18" x14ac:dyDescent="0.3">
      <c r="P776" s="17">
        <v>39182</v>
      </c>
      <c r="Q776">
        <v>1.9</v>
      </c>
      <c r="R776" s="13">
        <f>IF(Q776&gt;B$5,0,B$5-Q776)</f>
        <v>13.471499405405014</v>
      </c>
    </row>
    <row r="777" spans="16:18" x14ac:dyDescent="0.3">
      <c r="P777" s="17">
        <v>39183</v>
      </c>
      <c r="Q777">
        <v>9.4</v>
      </c>
      <c r="R777" s="13">
        <f>IF(Q777&gt;B$5,0,B$5-Q777)</f>
        <v>5.9714994054050141</v>
      </c>
    </row>
    <row r="778" spans="16:18" x14ac:dyDescent="0.3">
      <c r="P778" s="17">
        <v>39184</v>
      </c>
      <c r="Q778">
        <v>7.2</v>
      </c>
      <c r="R778" s="13">
        <f>IF(Q778&gt;B$5,0,B$5-Q778)</f>
        <v>8.1714994054050152</v>
      </c>
    </row>
    <row r="779" spans="16:18" x14ac:dyDescent="0.3">
      <c r="P779" s="17">
        <v>39185</v>
      </c>
      <c r="Q779">
        <v>9.6999999999999993</v>
      </c>
      <c r="R779" s="13">
        <f>IF(Q779&gt;B$5,0,B$5-Q779)</f>
        <v>5.6714994054050152</v>
      </c>
    </row>
    <row r="780" spans="16:18" x14ac:dyDescent="0.3">
      <c r="P780" s="17">
        <v>39186</v>
      </c>
      <c r="Q780">
        <v>11.9</v>
      </c>
      <c r="R780" s="13">
        <f>IF(Q780&gt;B$5,0,B$5-Q780)</f>
        <v>3.4714994054050141</v>
      </c>
    </row>
    <row r="781" spans="16:18" x14ac:dyDescent="0.3">
      <c r="P781" s="17">
        <v>39187</v>
      </c>
      <c r="Q781">
        <v>15.5</v>
      </c>
      <c r="R781" s="13">
        <f>IF(Q781&gt;B$5,0,B$5-Q781)</f>
        <v>0</v>
      </c>
    </row>
    <row r="782" spans="16:18" x14ac:dyDescent="0.3">
      <c r="P782" s="17">
        <v>39188</v>
      </c>
      <c r="Q782">
        <v>15.3</v>
      </c>
      <c r="R782" s="13">
        <f>IF(Q782&gt;B$5,0,B$5-Q782)</f>
        <v>7.1499405405013761E-2</v>
      </c>
    </row>
    <row r="783" spans="16:18" x14ac:dyDescent="0.3">
      <c r="P783" s="17">
        <v>39189</v>
      </c>
      <c r="Q783">
        <v>9.5</v>
      </c>
      <c r="R783" s="13">
        <f>IF(Q783&gt;B$5,0,B$5-Q783)</f>
        <v>5.8714994054050145</v>
      </c>
    </row>
    <row r="784" spans="16:18" x14ac:dyDescent="0.3">
      <c r="P784" s="17">
        <v>39190</v>
      </c>
      <c r="Q784">
        <v>6.2</v>
      </c>
      <c r="R784" s="13">
        <f>IF(Q784&gt;B$5,0,B$5-Q784)</f>
        <v>9.1714994054050152</v>
      </c>
    </row>
    <row r="785" spans="16:18" x14ac:dyDescent="0.3">
      <c r="P785" s="17">
        <v>39191</v>
      </c>
      <c r="Q785">
        <v>3.5</v>
      </c>
      <c r="R785" s="13">
        <f>IF(Q785&gt;B$5,0,B$5-Q785)</f>
        <v>11.871499405405014</v>
      </c>
    </row>
    <row r="786" spans="16:18" x14ac:dyDescent="0.3">
      <c r="P786" s="17">
        <v>39192</v>
      </c>
      <c r="Q786">
        <v>4.2</v>
      </c>
      <c r="R786" s="13">
        <f>IF(Q786&gt;B$5,0,B$5-Q786)</f>
        <v>11.171499405405015</v>
      </c>
    </row>
    <row r="787" spans="16:18" x14ac:dyDescent="0.3">
      <c r="P787" s="17">
        <v>39193</v>
      </c>
      <c r="Q787">
        <v>4</v>
      </c>
      <c r="R787" s="13">
        <f>IF(Q787&gt;B$5,0,B$5-Q787)</f>
        <v>11.371499405405014</v>
      </c>
    </row>
    <row r="788" spans="16:18" x14ac:dyDescent="0.3">
      <c r="P788" s="17">
        <v>39194</v>
      </c>
      <c r="Q788">
        <v>3.7</v>
      </c>
      <c r="R788" s="13">
        <f>IF(Q788&gt;B$5,0,B$5-Q788)</f>
        <v>11.671499405405015</v>
      </c>
    </row>
    <row r="789" spans="16:18" x14ac:dyDescent="0.3">
      <c r="P789" s="17">
        <v>39195</v>
      </c>
      <c r="Q789">
        <v>8.1</v>
      </c>
      <c r="R789" s="13">
        <f>IF(Q789&gt;B$5,0,B$5-Q789)</f>
        <v>7.2714994054050148</v>
      </c>
    </row>
    <row r="790" spans="16:18" x14ac:dyDescent="0.3">
      <c r="P790" s="17">
        <v>39196</v>
      </c>
      <c r="Q790">
        <v>11.2</v>
      </c>
      <c r="R790" s="13">
        <f>IF(Q790&gt;B$5,0,B$5-Q790)</f>
        <v>4.1714994054050152</v>
      </c>
    </row>
    <row r="791" spans="16:18" x14ac:dyDescent="0.3">
      <c r="P791" s="17">
        <v>39197</v>
      </c>
      <c r="Q791">
        <v>14.2</v>
      </c>
      <c r="R791" s="13">
        <f>IF(Q791&gt;B$5,0,B$5-Q791)</f>
        <v>1.1714994054050152</v>
      </c>
    </row>
    <row r="792" spans="16:18" x14ac:dyDescent="0.3">
      <c r="P792" s="17">
        <v>39198</v>
      </c>
      <c r="Q792">
        <v>16.399999999999999</v>
      </c>
      <c r="R792" s="13">
        <f>IF(Q792&gt;B$5,0,B$5-Q792)</f>
        <v>0</v>
      </c>
    </row>
    <row r="793" spans="16:18" x14ac:dyDescent="0.3">
      <c r="P793" s="17">
        <v>39199</v>
      </c>
      <c r="Q793">
        <v>14.6</v>
      </c>
      <c r="R793" s="13">
        <f>IF(Q793&gt;B$5,0,B$5-Q793)</f>
        <v>0.77149940540501483</v>
      </c>
    </row>
    <row r="794" spans="16:18" x14ac:dyDescent="0.3">
      <c r="P794" s="17">
        <v>39200</v>
      </c>
      <c r="Q794">
        <v>8.5</v>
      </c>
      <c r="R794" s="13">
        <f>IF(Q794&gt;B$5,0,B$5-Q794)</f>
        <v>6.8714994054050145</v>
      </c>
    </row>
    <row r="795" spans="16:18" x14ac:dyDescent="0.3">
      <c r="P795" s="17">
        <v>39201</v>
      </c>
      <c r="Q795">
        <v>8.8000000000000007</v>
      </c>
      <c r="R795" s="13">
        <f>IF(Q795&gt;B$5,0,B$5-Q795)</f>
        <v>6.5714994054050138</v>
      </c>
    </row>
    <row r="796" spans="16:18" x14ac:dyDescent="0.3">
      <c r="P796" s="17">
        <v>39202</v>
      </c>
      <c r="Q796">
        <v>5.0999999999999996</v>
      </c>
      <c r="R796" s="13">
        <f>IF(Q796&gt;B$5,0,B$5-Q796)</f>
        <v>10.271499405405015</v>
      </c>
    </row>
    <row r="797" spans="16:18" x14ac:dyDescent="0.3">
      <c r="P797" s="17">
        <v>39203</v>
      </c>
      <c r="Q797">
        <v>6.2</v>
      </c>
      <c r="R797" s="13">
        <f>IF(Q797&gt;B$5,0,B$5-Q797)</f>
        <v>9.1714994054050152</v>
      </c>
    </row>
    <row r="798" spans="16:18" x14ac:dyDescent="0.3">
      <c r="P798" s="17">
        <v>39204</v>
      </c>
      <c r="Q798">
        <v>7.9</v>
      </c>
      <c r="R798" s="13">
        <f>IF(Q798&gt;B$5,0,B$5-Q798)</f>
        <v>7.4714994054050141</v>
      </c>
    </row>
    <row r="799" spans="16:18" x14ac:dyDescent="0.3">
      <c r="P799" s="17">
        <v>39205</v>
      </c>
      <c r="Q799">
        <v>9</v>
      </c>
      <c r="R799" s="13">
        <f>IF(Q799&gt;B$5,0,B$5-Q799)</f>
        <v>6.3714994054050145</v>
      </c>
    </row>
    <row r="800" spans="16:18" x14ac:dyDescent="0.3">
      <c r="P800" s="17">
        <v>39206</v>
      </c>
      <c r="Q800">
        <v>9.6999999999999993</v>
      </c>
      <c r="R800" s="13">
        <f>IF(Q800&gt;B$5,0,B$5-Q800)</f>
        <v>5.6714994054050152</v>
      </c>
    </row>
    <row r="801" spans="16:18" x14ac:dyDescent="0.3">
      <c r="P801" s="17">
        <v>39207</v>
      </c>
      <c r="Q801">
        <v>8.9</v>
      </c>
      <c r="R801" s="13">
        <f>IF(Q801&gt;B$5,0,B$5-Q801)</f>
        <v>6.4714994054050141</v>
      </c>
    </row>
    <row r="802" spans="16:18" x14ac:dyDescent="0.3">
      <c r="P802" s="17">
        <v>39208</v>
      </c>
      <c r="Q802">
        <v>12.7</v>
      </c>
      <c r="R802" s="13">
        <f>IF(Q802&gt;B$5,0,B$5-Q802)</f>
        <v>2.6714994054050152</v>
      </c>
    </row>
    <row r="803" spans="16:18" x14ac:dyDescent="0.3">
      <c r="P803" s="17">
        <v>39209</v>
      </c>
      <c r="Q803">
        <v>10</v>
      </c>
      <c r="R803" s="13">
        <f>IF(Q803&gt;B$5,0,B$5-Q803)</f>
        <v>5.3714994054050145</v>
      </c>
    </row>
    <row r="804" spans="16:18" x14ac:dyDescent="0.3">
      <c r="P804" s="17">
        <v>39210</v>
      </c>
      <c r="Q804">
        <v>10.1</v>
      </c>
      <c r="R804" s="13">
        <f>IF(Q804&gt;B$5,0,B$5-Q804)</f>
        <v>5.2714994054050148</v>
      </c>
    </row>
    <row r="805" spans="16:18" x14ac:dyDescent="0.3">
      <c r="P805" s="17">
        <v>39211</v>
      </c>
      <c r="Q805">
        <v>9.6999999999999993</v>
      </c>
      <c r="R805" s="13">
        <f>IF(Q805&gt;B$5,0,B$5-Q805)</f>
        <v>5.6714994054050152</v>
      </c>
    </row>
    <row r="806" spans="16:18" x14ac:dyDescent="0.3">
      <c r="P806" s="17">
        <v>39212</v>
      </c>
      <c r="Q806">
        <v>8.4</v>
      </c>
      <c r="R806" s="13">
        <f>IF(Q806&gt;B$5,0,B$5-Q806)</f>
        <v>6.9714994054050141</v>
      </c>
    </row>
    <row r="807" spans="16:18" x14ac:dyDescent="0.3">
      <c r="P807" s="17">
        <v>39213</v>
      </c>
      <c r="Q807">
        <v>9.3000000000000007</v>
      </c>
      <c r="R807" s="13">
        <f>IF(Q807&gt;B$5,0,B$5-Q807)</f>
        <v>6.0714994054050138</v>
      </c>
    </row>
    <row r="808" spans="16:18" x14ac:dyDescent="0.3">
      <c r="P808" s="17">
        <v>39214</v>
      </c>
      <c r="Q808">
        <v>8.1999999999999993</v>
      </c>
      <c r="R808" s="13">
        <f>IF(Q808&gt;B$5,0,B$5-Q808)</f>
        <v>7.1714994054050152</v>
      </c>
    </row>
    <row r="809" spans="16:18" x14ac:dyDescent="0.3">
      <c r="P809" s="17">
        <v>39215</v>
      </c>
      <c r="Q809">
        <v>8.9</v>
      </c>
      <c r="R809" s="13">
        <f>IF(Q809&gt;B$5,0,B$5-Q809)</f>
        <v>6.4714994054050141</v>
      </c>
    </row>
    <row r="810" spans="16:18" x14ac:dyDescent="0.3">
      <c r="P810" s="17">
        <v>39216</v>
      </c>
      <c r="Q810">
        <v>10.4</v>
      </c>
      <c r="R810" s="13">
        <f>IF(Q810&gt;B$5,0,B$5-Q810)</f>
        <v>4.9714994054050141</v>
      </c>
    </row>
    <row r="811" spans="16:18" x14ac:dyDescent="0.3">
      <c r="P811" s="17">
        <v>39217</v>
      </c>
      <c r="Q811">
        <v>11.9</v>
      </c>
      <c r="R811" s="13">
        <f>IF(Q811&gt;B$5,0,B$5-Q811)</f>
        <v>3.4714994054050141</v>
      </c>
    </row>
    <row r="812" spans="16:18" x14ac:dyDescent="0.3">
      <c r="P812" s="17">
        <v>39218</v>
      </c>
      <c r="Q812">
        <v>9.9</v>
      </c>
      <c r="R812" s="13">
        <f>IF(Q812&gt;B$5,0,B$5-Q812)</f>
        <v>5.4714994054050141</v>
      </c>
    </row>
    <row r="813" spans="16:18" x14ac:dyDescent="0.3">
      <c r="P813" s="17">
        <v>39219</v>
      </c>
      <c r="Q813">
        <v>9.4</v>
      </c>
      <c r="R813" s="13">
        <f>IF(Q813&gt;B$5,0,B$5-Q813)</f>
        <v>5.9714994054050141</v>
      </c>
    </row>
    <row r="814" spans="16:18" x14ac:dyDescent="0.3">
      <c r="P814" s="17">
        <v>39220</v>
      </c>
      <c r="Q814">
        <v>11.1</v>
      </c>
      <c r="R814" s="13">
        <f>IF(Q814&gt;B$5,0,B$5-Q814)</f>
        <v>4.2714994054050148</v>
      </c>
    </row>
    <row r="815" spans="16:18" x14ac:dyDescent="0.3">
      <c r="P815" s="17">
        <v>39221</v>
      </c>
      <c r="Q815">
        <v>13.7</v>
      </c>
      <c r="R815" s="13">
        <f>IF(Q815&gt;B$5,0,B$5-Q815)</f>
        <v>1.6714994054050152</v>
      </c>
    </row>
    <row r="816" spans="16:18" x14ac:dyDescent="0.3">
      <c r="P816" s="17">
        <v>39222</v>
      </c>
      <c r="Q816">
        <v>14.8</v>
      </c>
      <c r="R816" s="13">
        <f>IF(Q816&gt;B$5,0,B$5-Q816)</f>
        <v>0.57149940540501376</v>
      </c>
    </row>
    <row r="817" spans="16:18" x14ac:dyDescent="0.3">
      <c r="P817" s="17">
        <v>39223</v>
      </c>
      <c r="Q817">
        <v>9.8000000000000007</v>
      </c>
      <c r="R817" s="13">
        <f>IF(Q817&gt;B$5,0,B$5-Q817)</f>
        <v>5.5714994054050138</v>
      </c>
    </row>
    <row r="818" spans="16:18" x14ac:dyDescent="0.3">
      <c r="P818" s="17">
        <v>39224</v>
      </c>
      <c r="Q818">
        <v>10.8</v>
      </c>
      <c r="R818" s="13">
        <f>IF(Q818&gt;B$5,0,B$5-Q818)</f>
        <v>4.5714994054050138</v>
      </c>
    </row>
    <row r="819" spans="16:18" x14ac:dyDescent="0.3">
      <c r="P819" s="17">
        <v>39225</v>
      </c>
      <c r="Q819">
        <v>13.8</v>
      </c>
      <c r="R819" s="13">
        <f>IF(Q819&gt;B$5,0,B$5-Q819)</f>
        <v>1.5714994054050138</v>
      </c>
    </row>
    <row r="820" spans="16:18" x14ac:dyDescent="0.3">
      <c r="P820" s="17">
        <v>39226</v>
      </c>
      <c r="Q820">
        <v>14.7</v>
      </c>
      <c r="R820" s="13">
        <f>IF(Q820&gt;B$5,0,B$5-Q820)</f>
        <v>0.67149940540501518</v>
      </c>
    </row>
    <row r="821" spans="16:18" x14ac:dyDescent="0.3">
      <c r="P821" s="17">
        <v>39227</v>
      </c>
      <c r="Q821">
        <v>16.3</v>
      </c>
      <c r="R821" s="13">
        <f>IF(Q821&gt;B$5,0,B$5-Q821)</f>
        <v>0</v>
      </c>
    </row>
    <row r="822" spans="16:18" x14ac:dyDescent="0.3">
      <c r="P822" s="17">
        <v>39228</v>
      </c>
      <c r="Q822">
        <v>16.5</v>
      </c>
      <c r="R822" s="13">
        <f>IF(Q822&gt;B$5,0,B$5-Q822)</f>
        <v>0</v>
      </c>
    </row>
    <row r="823" spans="16:18" x14ac:dyDescent="0.3">
      <c r="P823" s="17">
        <v>39229</v>
      </c>
      <c r="Q823">
        <v>14.8</v>
      </c>
      <c r="R823" s="13">
        <f>IF(Q823&gt;B$5,0,B$5-Q823)</f>
        <v>0.57149940540501376</v>
      </c>
    </row>
    <row r="824" spans="16:18" x14ac:dyDescent="0.3">
      <c r="P824" s="17">
        <v>39230</v>
      </c>
      <c r="Q824">
        <v>9.6999999999999993</v>
      </c>
      <c r="R824" s="13">
        <f>IF(Q824&gt;B$5,0,B$5-Q824)</f>
        <v>5.6714994054050152</v>
      </c>
    </row>
    <row r="825" spans="16:18" x14ac:dyDescent="0.3">
      <c r="P825" s="17">
        <v>39231</v>
      </c>
      <c r="Q825">
        <v>9</v>
      </c>
      <c r="R825" s="13">
        <f>IF(Q825&gt;B$5,0,B$5-Q825)</f>
        <v>6.3714994054050145</v>
      </c>
    </row>
    <row r="826" spans="16:18" x14ac:dyDescent="0.3">
      <c r="P826" s="17">
        <v>39232</v>
      </c>
      <c r="Q826">
        <v>10.6</v>
      </c>
      <c r="R826" s="13">
        <f>IF(Q826&gt;B$5,0,B$5-Q826)</f>
        <v>4.7714994054050148</v>
      </c>
    </row>
    <row r="827" spans="16:18" x14ac:dyDescent="0.3">
      <c r="P827" s="17">
        <v>39233</v>
      </c>
      <c r="Q827">
        <v>9.1999999999999993</v>
      </c>
      <c r="R827" s="13">
        <f>IF(Q827&gt;B$5,0,B$5-Q827)</f>
        <v>6.1714994054050152</v>
      </c>
    </row>
    <row r="828" spans="16:18" x14ac:dyDescent="0.3">
      <c r="P828" s="17">
        <v>39234</v>
      </c>
      <c r="Q828">
        <v>12.9</v>
      </c>
      <c r="R828" s="13">
        <f>IF(Q828&gt;B$5,0,B$5-Q828)</f>
        <v>2.4714994054050141</v>
      </c>
    </row>
    <row r="829" spans="16:18" x14ac:dyDescent="0.3">
      <c r="P829" s="17">
        <v>39235</v>
      </c>
      <c r="Q829">
        <v>13.2</v>
      </c>
      <c r="R829" s="13">
        <f>IF(Q829&gt;B$5,0,B$5-Q829)</f>
        <v>2.1714994054050152</v>
      </c>
    </row>
    <row r="830" spans="16:18" x14ac:dyDescent="0.3">
      <c r="P830" s="17">
        <v>39236</v>
      </c>
      <c r="Q830">
        <v>14.5</v>
      </c>
      <c r="R830" s="13">
        <f>IF(Q830&gt;B$5,0,B$5-Q830)</f>
        <v>0.87149940540501447</v>
      </c>
    </row>
    <row r="831" spans="16:18" x14ac:dyDescent="0.3">
      <c r="P831" s="17">
        <v>39237</v>
      </c>
      <c r="Q831">
        <v>15.8</v>
      </c>
      <c r="R831" s="13">
        <f>IF(Q831&gt;B$5,0,B$5-Q831)</f>
        <v>0</v>
      </c>
    </row>
    <row r="832" spans="16:18" x14ac:dyDescent="0.3">
      <c r="P832" s="17">
        <v>39238</v>
      </c>
      <c r="Q832">
        <v>19.100000000000001</v>
      </c>
      <c r="R832" s="13">
        <f>IF(Q832&gt;B$5,0,B$5-Q832)</f>
        <v>0</v>
      </c>
    </row>
    <row r="833" spans="16:18" x14ac:dyDescent="0.3">
      <c r="P833" s="17">
        <v>39239</v>
      </c>
      <c r="Q833">
        <v>20.100000000000001</v>
      </c>
      <c r="R833" s="13">
        <f>IF(Q833&gt;B$5,0,B$5-Q833)</f>
        <v>0</v>
      </c>
    </row>
    <row r="834" spans="16:18" x14ac:dyDescent="0.3">
      <c r="P834" s="17">
        <v>39240</v>
      </c>
      <c r="Q834">
        <v>18.899999999999999</v>
      </c>
      <c r="R834" s="13">
        <f>IF(Q834&gt;B$5,0,B$5-Q834)</f>
        <v>0</v>
      </c>
    </row>
    <row r="835" spans="16:18" x14ac:dyDescent="0.3">
      <c r="P835" s="17">
        <v>39241</v>
      </c>
      <c r="Q835">
        <v>22</v>
      </c>
      <c r="R835" s="13">
        <f>IF(Q835&gt;B$5,0,B$5-Q835)</f>
        <v>0</v>
      </c>
    </row>
    <row r="836" spans="16:18" x14ac:dyDescent="0.3">
      <c r="P836" s="17">
        <v>39242</v>
      </c>
      <c r="Q836">
        <v>21.6</v>
      </c>
      <c r="R836" s="13">
        <f>IF(Q836&gt;B$5,0,B$5-Q836)</f>
        <v>0</v>
      </c>
    </row>
    <row r="837" spans="16:18" x14ac:dyDescent="0.3">
      <c r="P837" s="17">
        <v>39243</v>
      </c>
      <c r="Q837">
        <v>21.7</v>
      </c>
      <c r="R837" s="13">
        <f>IF(Q837&gt;B$5,0,B$5-Q837)</f>
        <v>0</v>
      </c>
    </row>
    <row r="838" spans="16:18" x14ac:dyDescent="0.3">
      <c r="P838" s="17">
        <v>39244</v>
      </c>
      <c r="Q838">
        <v>19.5</v>
      </c>
      <c r="R838" s="13">
        <f>IF(Q838&gt;B$5,0,B$5-Q838)</f>
        <v>0</v>
      </c>
    </row>
    <row r="839" spans="16:18" x14ac:dyDescent="0.3">
      <c r="P839" s="17">
        <v>39245</v>
      </c>
      <c r="Q839">
        <v>17</v>
      </c>
      <c r="R839" s="13">
        <f>IF(Q839&gt;B$5,0,B$5-Q839)</f>
        <v>0</v>
      </c>
    </row>
    <row r="840" spans="16:18" x14ac:dyDescent="0.3">
      <c r="P840" s="17">
        <v>39246</v>
      </c>
      <c r="Q840">
        <v>13.9</v>
      </c>
      <c r="R840" s="13">
        <f>IF(Q840&gt;B$5,0,B$5-Q840)</f>
        <v>1.4714994054050141</v>
      </c>
    </row>
    <row r="841" spans="16:18" x14ac:dyDescent="0.3">
      <c r="P841" s="17">
        <v>39247</v>
      </c>
      <c r="Q841">
        <v>11.8</v>
      </c>
      <c r="R841" s="13">
        <f>IF(Q841&gt;B$5,0,B$5-Q841)</f>
        <v>3.5714994054050138</v>
      </c>
    </row>
    <row r="842" spans="16:18" x14ac:dyDescent="0.3">
      <c r="P842" s="17">
        <v>39248</v>
      </c>
      <c r="Q842">
        <v>12.9</v>
      </c>
      <c r="R842" s="13">
        <f>IF(Q842&gt;B$5,0,B$5-Q842)</f>
        <v>2.4714994054050141</v>
      </c>
    </row>
    <row r="843" spans="16:18" x14ac:dyDescent="0.3">
      <c r="P843" s="17">
        <v>39249</v>
      </c>
      <c r="Q843">
        <v>14.6</v>
      </c>
      <c r="R843" s="13">
        <f>IF(Q843&gt;B$5,0,B$5-Q843)</f>
        <v>0.77149940540501483</v>
      </c>
    </row>
    <row r="844" spans="16:18" x14ac:dyDescent="0.3">
      <c r="P844" s="17">
        <v>39250</v>
      </c>
      <c r="Q844">
        <v>12.1</v>
      </c>
      <c r="R844" s="13">
        <f>IF(Q844&gt;B$5,0,B$5-Q844)</f>
        <v>3.2714994054050148</v>
      </c>
    </row>
    <row r="845" spans="16:18" x14ac:dyDescent="0.3">
      <c r="P845" s="17">
        <v>39251</v>
      </c>
      <c r="Q845">
        <v>14.8</v>
      </c>
      <c r="R845" s="13">
        <f>IF(Q845&gt;B$5,0,B$5-Q845)</f>
        <v>0.57149940540501376</v>
      </c>
    </row>
    <row r="846" spans="16:18" x14ac:dyDescent="0.3">
      <c r="P846" s="17">
        <v>39252</v>
      </c>
      <c r="Q846">
        <v>15</v>
      </c>
      <c r="R846" s="13">
        <f>IF(Q846&gt;B$5,0,B$5-Q846)</f>
        <v>0.37149940540501447</v>
      </c>
    </row>
    <row r="847" spans="16:18" x14ac:dyDescent="0.3">
      <c r="P847" s="17">
        <v>39253</v>
      </c>
      <c r="Q847">
        <v>15.8</v>
      </c>
      <c r="R847" s="13">
        <f>IF(Q847&gt;B$5,0,B$5-Q847)</f>
        <v>0</v>
      </c>
    </row>
    <row r="848" spans="16:18" x14ac:dyDescent="0.3">
      <c r="P848" s="17">
        <v>39254</v>
      </c>
      <c r="Q848">
        <v>15.7</v>
      </c>
      <c r="R848" s="13">
        <f>IF(Q848&gt;B$5,0,B$5-Q848)</f>
        <v>0</v>
      </c>
    </row>
    <row r="849" spans="16:18" x14ac:dyDescent="0.3">
      <c r="P849" s="17">
        <v>39255</v>
      </c>
      <c r="Q849">
        <v>16.100000000000001</v>
      </c>
      <c r="R849" s="13">
        <f>IF(Q849&gt;B$5,0,B$5-Q849)</f>
        <v>0</v>
      </c>
    </row>
    <row r="850" spans="16:18" x14ac:dyDescent="0.3">
      <c r="P850" s="17">
        <v>39256</v>
      </c>
      <c r="Q850">
        <v>14.8</v>
      </c>
      <c r="R850" s="13">
        <f>IF(Q850&gt;B$5,0,B$5-Q850)</f>
        <v>0.57149940540501376</v>
      </c>
    </row>
    <row r="851" spans="16:18" x14ac:dyDescent="0.3">
      <c r="P851" s="17">
        <v>39257</v>
      </c>
      <c r="Q851">
        <v>15.9</v>
      </c>
      <c r="R851" s="13">
        <f>IF(Q851&gt;B$5,0,B$5-Q851)</f>
        <v>0</v>
      </c>
    </row>
    <row r="852" spans="16:18" x14ac:dyDescent="0.3">
      <c r="P852" s="17">
        <v>39258</v>
      </c>
      <c r="Q852">
        <v>17.7</v>
      </c>
      <c r="R852" s="13">
        <f>IF(Q852&gt;B$5,0,B$5-Q852)</f>
        <v>0</v>
      </c>
    </row>
    <row r="853" spans="16:18" x14ac:dyDescent="0.3">
      <c r="P853" s="17">
        <v>39259</v>
      </c>
      <c r="Q853">
        <v>18.399999999999999</v>
      </c>
      <c r="R853" s="13">
        <f>IF(Q853&gt;B$5,0,B$5-Q853)</f>
        <v>0</v>
      </c>
    </row>
    <row r="854" spans="16:18" x14ac:dyDescent="0.3">
      <c r="P854" s="17">
        <v>39260</v>
      </c>
      <c r="Q854">
        <v>13.1</v>
      </c>
      <c r="R854" s="13">
        <f>IF(Q854&gt;B$5,0,B$5-Q854)</f>
        <v>2.2714994054050148</v>
      </c>
    </row>
    <row r="855" spans="16:18" x14ac:dyDescent="0.3">
      <c r="P855" s="17">
        <v>39261</v>
      </c>
      <c r="Q855">
        <v>15.6</v>
      </c>
      <c r="R855" s="13">
        <f>IF(Q855&gt;B$5,0,B$5-Q855)</f>
        <v>0</v>
      </c>
    </row>
    <row r="856" spans="16:18" x14ac:dyDescent="0.3">
      <c r="P856" s="17">
        <v>39262</v>
      </c>
      <c r="Q856">
        <v>15.8</v>
      </c>
      <c r="R856" s="13">
        <f>IF(Q856&gt;B$5,0,B$5-Q856)</f>
        <v>0</v>
      </c>
    </row>
    <row r="857" spans="16:18" x14ac:dyDescent="0.3">
      <c r="P857" s="17">
        <v>39263</v>
      </c>
      <c r="Q857">
        <v>15.3</v>
      </c>
      <c r="R857" s="13">
        <f>IF(Q857&gt;B$5,0,B$5-Q857)</f>
        <v>7.1499405405013761E-2</v>
      </c>
    </row>
    <row r="858" spans="16:18" x14ac:dyDescent="0.3">
      <c r="P858" s="17">
        <v>39264</v>
      </c>
      <c r="Q858">
        <v>15.4</v>
      </c>
      <c r="R858" s="13">
        <f>IF(Q858&gt;B$5,0,B$5-Q858)</f>
        <v>0</v>
      </c>
    </row>
    <row r="859" spans="16:18" x14ac:dyDescent="0.3">
      <c r="P859" s="17">
        <v>39265</v>
      </c>
      <c r="Q859">
        <v>18.399999999999999</v>
      </c>
      <c r="R859" s="13">
        <f>IF(Q859&gt;B$5,0,B$5-Q859)</f>
        <v>0</v>
      </c>
    </row>
    <row r="860" spans="16:18" x14ac:dyDescent="0.3">
      <c r="P860" s="17">
        <v>39266</v>
      </c>
      <c r="Q860">
        <v>18.5</v>
      </c>
      <c r="R860" s="13">
        <f>IF(Q860&gt;B$5,0,B$5-Q860)</f>
        <v>0</v>
      </c>
    </row>
    <row r="861" spans="16:18" x14ac:dyDescent="0.3">
      <c r="P861" s="17">
        <v>39267</v>
      </c>
      <c r="Q861">
        <v>17.7</v>
      </c>
      <c r="R861" s="13">
        <f>IF(Q861&gt;B$5,0,B$5-Q861)</f>
        <v>0</v>
      </c>
    </row>
    <row r="862" spans="16:18" x14ac:dyDescent="0.3">
      <c r="P862" s="17">
        <v>39268</v>
      </c>
      <c r="Q862">
        <v>20.399999999999999</v>
      </c>
      <c r="R862" s="13">
        <f>IF(Q862&gt;B$5,0,B$5-Q862)</f>
        <v>0</v>
      </c>
    </row>
    <row r="863" spans="16:18" x14ac:dyDescent="0.3">
      <c r="P863" s="17">
        <v>39269</v>
      </c>
      <c r="Q863">
        <v>17.7</v>
      </c>
      <c r="R863" s="13">
        <f>IF(Q863&gt;B$5,0,B$5-Q863)</f>
        <v>0</v>
      </c>
    </row>
    <row r="864" spans="16:18" x14ac:dyDescent="0.3">
      <c r="P864" s="17">
        <v>39270</v>
      </c>
      <c r="Q864">
        <v>15.2</v>
      </c>
      <c r="R864" s="13">
        <f>IF(Q864&gt;B$5,0,B$5-Q864)</f>
        <v>0.17149940540501518</v>
      </c>
    </row>
    <row r="865" spans="16:18" x14ac:dyDescent="0.3">
      <c r="P865" s="17">
        <v>39271</v>
      </c>
      <c r="Q865">
        <v>13.3</v>
      </c>
      <c r="R865" s="13">
        <f>IF(Q865&gt;B$5,0,B$5-Q865)</f>
        <v>2.0714994054050138</v>
      </c>
    </row>
    <row r="866" spans="16:18" x14ac:dyDescent="0.3">
      <c r="P866" s="17">
        <v>39272</v>
      </c>
      <c r="Q866">
        <v>13.5</v>
      </c>
      <c r="R866" s="13">
        <f>IF(Q866&gt;B$5,0,B$5-Q866)</f>
        <v>1.8714994054050145</v>
      </c>
    </row>
    <row r="867" spans="16:18" x14ac:dyDescent="0.3">
      <c r="P867" s="17">
        <v>39273</v>
      </c>
      <c r="Q867">
        <v>16.7</v>
      </c>
      <c r="R867" s="13">
        <f>IF(Q867&gt;B$5,0,B$5-Q867)</f>
        <v>0</v>
      </c>
    </row>
    <row r="868" spans="16:18" x14ac:dyDescent="0.3">
      <c r="P868" s="17">
        <v>39274</v>
      </c>
      <c r="Q868">
        <v>16.600000000000001</v>
      </c>
      <c r="R868" s="13">
        <f>IF(Q868&gt;B$5,0,B$5-Q868)</f>
        <v>0</v>
      </c>
    </row>
    <row r="869" spans="16:18" x14ac:dyDescent="0.3">
      <c r="P869" s="17">
        <v>39275</v>
      </c>
      <c r="Q869">
        <v>13.6</v>
      </c>
      <c r="R869" s="13">
        <f>IF(Q869&gt;B$5,0,B$5-Q869)</f>
        <v>1.7714994054050148</v>
      </c>
    </row>
    <row r="870" spans="16:18" x14ac:dyDescent="0.3">
      <c r="P870" s="17">
        <v>39276</v>
      </c>
      <c r="Q870">
        <v>16.5</v>
      </c>
      <c r="R870" s="13">
        <f>IF(Q870&gt;B$5,0,B$5-Q870)</f>
        <v>0</v>
      </c>
    </row>
    <row r="871" spans="16:18" x14ac:dyDescent="0.3">
      <c r="P871" s="17">
        <v>39277</v>
      </c>
      <c r="Q871">
        <v>18.5</v>
      </c>
      <c r="R871" s="13">
        <f>IF(Q871&gt;B$5,0,B$5-Q871)</f>
        <v>0</v>
      </c>
    </row>
    <row r="872" spans="16:18" x14ac:dyDescent="0.3">
      <c r="P872" s="17">
        <v>39278</v>
      </c>
      <c r="Q872">
        <v>18</v>
      </c>
      <c r="R872" s="13">
        <f>IF(Q872&gt;B$5,0,B$5-Q872)</f>
        <v>0</v>
      </c>
    </row>
    <row r="873" spans="16:18" x14ac:dyDescent="0.3">
      <c r="P873" s="17">
        <v>39279</v>
      </c>
      <c r="Q873">
        <v>20.2</v>
      </c>
      <c r="R873" s="13">
        <f>IF(Q873&gt;B$5,0,B$5-Q873)</f>
        <v>0</v>
      </c>
    </row>
    <row r="874" spans="16:18" x14ac:dyDescent="0.3">
      <c r="P874" s="17">
        <v>39280</v>
      </c>
      <c r="Q874">
        <v>16.899999999999999</v>
      </c>
      <c r="R874" s="13">
        <f>IF(Q874&gt;B$5,0,B$5-Q874)</f>
        <v>0</v>
      </c>
    </row>
    <row r="875" spans="16:18" x14ac:dyDescent="0.3">
      <c r="P875" s="17">
        <v>39281</v>
      </c>
      <c r="Q875">
        <v>18.600000000000001</v>
      </c>
      <c r="R875" s="13">
        <f>IF(Q875&gt;B$5,0,B$5-Q875)</f>
        <v>0</v>
      </c>
    </row>
    <row r="876" spans="16:18" x14ac:dyDescent="0.3">
      <c r="P876" s="17">
        <v>39282</v>
      </c>
      <c r="Q876">
        <v>17.100000000000001</v>
      </c>
      <c r="R876" s="13">
        <f>IF(Q876&gt;B$5,0,B$5-Q876)</f>
        <v>0</v>
      </c>
    </row>
    <row r="877" spans="16:18" x14ac:dyDescent="0.3">
      <c r="P877" s="17">
        <v>39283</v>
      </c>
      <c r="Q877">
        <v>15.9</v>
      </c>
      <c r="R877" s="13">
        <f>IF(Q877&gt;B$5,0,B$5-Q877)</f>
        <v>0</v>
      </c>
    </row>
    <row r="878" spans="16:18" x14ac:dyDescent="0.3">
      <c r="P878" s="17">
        <v>39284</v>
      </c>
      <c r="Q878">
        <v>15.5</v>
      </c>
      <c r="R878" s="13">
        <f>IF(Q878&gt;B$5,0,B$5-Q878)</f>
        <v>0</v>
      </c>
    </row>
    <row r="879" spans="16:18" x14ac:dyDescent="0.3">
      <c r="P879" s="17">
        <v>39285</v>
      </c>
      <c r="Q879">
        <v>17.5</v>
      </c>
      <c r="R879" s="13">
        <f>IF(Q879&gt;B$5,0,B$5-Q879)</f>
        <v>0</v>
      </c>
    </row>
    <row r="880" spans="16:18" x14ac:dyDescent="0.3">
      <c r="P880" s="17">
        <v>39286</v>
      </c>
      <c r="Q880">
        <v>16.2</v>
      </c>
      <c r="R880" s="13">
        <f>IF(Q880&gt;B$5,0,B$5-Q880)</f>
        <v>0</v>
      </c>
    </row>
    <row r="881" spans="16:18" x14ac:dyDescent="0.3">
      <c r="P881" s="17">
        <v>39287</v>
      </c>
      <c r="Q881">
        <v>14.7</v>
      </c>
      <c r="R881" s="13">
        <f>IF(Q881&gt;B$5,0,B$5-Q881)</f>
        <v>0.67149940540501518</v>
      </c>
    </row>
    <row r="882" spans="16:18" x14ac:dyDescent="0.3">
      <c r="P882" s="17">
        <v>39288</v>
      </c>
      <c r="Q882">
        <v>17.2</v>
      </c>
      <c r="R882" s="13">
        <f>IF(Q882&gt;B$5,0,B$5-Q882)</f>
        <v>0</v>
      </c>
    </row>
    <row r="883" spans="16:18" x14ac:dyDescent="0.3">
      <c r="P883" s="17">
        <v>39289</v>
      </c>
      <c r="Q883">
        <v>18.2</v>
      </c>
      <c r="R883" s="13">
        <f>IF(Q883&gt;B$5,0,B$5-Q883)</f>
        <v>0</v>
      </c>
    </row>
    <row r="884" spans="16:18" x14ac:dyDescent="0.3">
      <c r="P884" s="17">
        <v>39290</v>
      </c>
      <c r="Q884">
        <v>13.4</v>
      </c>
      <c r="R884" s="13">
        <f>IF(Q884&gt;B$5,0,B$5-Q884)</f>
        <v>1.9714994054050141</v>
      </c>
    </row>
    <row r="885" spans="16:18" x14ac:dyDescent="0.3">
      <c r="P885" s="17">
        <v>39291</v>
      </c>
      <c r="Q885">
        <v>16.5</v>
      </c>
      <c r="R885" s="13">
        <f>IF(Q885&gt;B$5,0,B$5-Q885)</f>
        <v>0</v>
      </c>
    </row>
    <row r="886" spans="16:18" x14ac:dyDescent="0.3">
      <c r="P886" s="17">
        <v>39292</v>
      </c>
      <c r="Q886">
        <v>15.1</v>
      </c>
      <c r="R886" s="13">
        <f>IF(Q886&gt;B$5,0,B$5-Q886)</f>
        <v>0.27149940540501483</v>
      </c>
    </row>
    <row r="887" spans="16:18" x14ac:dyDescent="0.3">
      <c r="P887" s="17">
        <v>39293</v>
      </c>
      <c r="Q887">
        <v>15.6</v>
      </c>
      <c r="R887" s="13">
        <f>IF(Q887&gt;B$5,0,B$5-Q887)</f>
        <v>0</v>
      </c>
    </row>
    <row r="888" spans="16:18" x14ac:dyDescent="0.3">
      <c r="P888" s="17">
        <v>39294</v>
      </c>
      <c r="Q888">
        <v>16.399999999999999</v>
      </c>
      <c r="R888" s="13">
        <f>IF(Q888&gt;B$5,0,B$5-Q888)</f>
        <v>0</v>
      </c>
    </row>
    <row r="889" spans="16:18" x14ac:dyDescent="0.3">
      <c r="P889" s="17">
        <v>39295</v>
      </c>
      <c r="Q889">
        <v>18.100000000000001</v>
      </c>
      <c r="R889" s="13">
        <f>IF(Q889&gt;B$5,0,B$5-Q889)</f>
        <v>0</v>
      </c>
    </row>
    <row r="890" spans="16:18" x14ac:dyDescent="0.3">
      <c r="P890" s="17">
        <v>39296</v>
      </c>
      <c r="Q890">
        <v>18.2</v>
      </c>
      <c r="R890" s="13">
        <f>IF(Q890&gt;B$5,0,B$5-Q890)</f>
        <v>0</v>
      </c>
    </row>
    <row r="891" spans="16:18" x14ac:dyDescent="0.3">
      <c r="P891" s="17">
        <v>39297</v>
      </c>
      <c r="Q891">
        <v>16.100000000000001</v>
      </c>
      <c r="R891" s="13">
        <f>IF(Q891&gt;B$5,0,B$5-Q891)</f>
        <v>0</v>
      </c>
    </row>
    <row r="892" spans="16:18" x14ac:dyDescent="0.3">
      <c r="P892" s="17">
        <v>39298</v>
      </c>
      <c r="Q892">
        <v>17.3</v>
      </c>
      <c r="R892" s="13">
        <f>IF(Q892&gt;B$5,0,B$5-Q892)</f>
        <v>0</v>
      </c>
    </row>
    <row r="893" spans="16:18" x14ac:dyDescent="0.3">
      <c r="P893" s="17">
        <v>39299</v>
      </c>
      <c r="Q893">
        <v>19.899999999999999</v>
      </c>
      <c r="R893" s="13">
        <f>IF(Q893&gt;B$5,0,B$5-Q893)</f>
        <v>0</v>
      </c>
    </row>
    <row r="894" spans="16:18" x14ac:dyDescent="0.3">
      <c r="P894" s="17">
        <v>39300</v>
      </c>
      <c r="Q894">
        <v>21.2</v>
      </c>
      <c r="R894" s="13">
        <f>IF(Q894&gt;B$5,0,B$5-Q894)</f>
        <v>0</v>
      </c>
    </row>
    <row r="895" spans="16:18" x14ac:dyDescent="0.3">
      <c r="P895" s="17">
        <v>39301</v>
      </c>
      <c r="Q895">
        <v>20.8</v>
      </c>
      <c r="R895" s="13">
        <f>IF(Q895&gt;B$5,0,B$5-Q895)</f>
        <v>0</v>
      </c>
    </row>
    <row r="896" spans="16:18" x14ac:dyDescent="0.3">
      <c r="P896" s="17">
        <v>39302</v>
      </c>
      <c r="Q896">
        <v>20.6</v>
      </c>
      <c r="R896" s="13">
        <f>IF(Q896&gt;B$5,0,B$5-Q896)</f>
        <v>0</v>
      </c>
    </row>
    <row r="897" spans="16:18" x14ac:dyDescent="0.3">
      <c r="P897" s="17">
        <v>39303</v>
      </c>
      <c r="Q897">
        <v>20.8</v>
      </c>
      <c r="R897" s="13">
        <f>IF(Q897&gt;B$5,0,B$5-Q897)</f>
        <v>0</v>
      </c>
    </row>
    <row r="898" spans="16:18" x14ac:dyDescent="0.3">
      <c r="P898" s="17">
        <v>39304</v>
      </c>
      <c r="Q898">
        <v>15.4</v>
      </c>
      <c r="R898" s="13">
        <f>IF(Q898&gt;B$5,0,B$5-Q898)</f>
        <v>0</v>
      </c>
    </row>
    <row r="899" spans="16:18" x14ac:dyDescent="0.3">
      <c r="P899" s="17">
        <v>39305</v>
      </c>
      <c r="Q899">
        <v>20.6</v>
      </c>
      <c r="R899" s="13">
        <f>IF(Q899&gt;B$5,0,B$5-Q899)</f>
        <v>0</v>
      </c>
    </row>
    <row r="900" spans="16:18" x14ac:dyDescent="0.3">
      <c r="P900" s="17">
        <v>39306</v>
      </c>
      <c r="Q900">
        <v>20</v>
      </c>
      <c r="R900" s="13">
        <f>IF(Q900&gt;B$5,0,B$5-Q900)</f>
        <v>0</v>
      </c>
    </row>
    <row r="901" spans="16:18" x14ac:dyDescent="0.3">
      <c r="P901" s="17">
        <v>39307</v>
      </c>
      <c r="Q901">
        <v>20.399999999999999</v>
      </c>
      <c r="R901" s="13">
        <f>IF(Q901&gt;B$5,0,B$5-Q901)</f>
        <v>0</v>
      </c>
    </row>
    <row r="902" spans="16:18" x14ac:dyDescent="0.3">
      <c r="P902" s="17">
        <v>39308</v>
      </c>
      <c r="Q902">
        <v>18.7</v>
      </c>
      <c r="R902" s="13">
        <f>IF(Q902&gt;B$5,0,B$5-Q902)</f>
        <v>0</v>
      </c>
    </row>
    <row r="903" spans="16:18" x14ac:dyDescent="0.3">
      <c r="P903" s="17">
        <v>39309</v>
      </c>
      <c r="Q903">
        <v>17.600000000000001</v>
      </c>
      <c r="R903" s="13">
        <f>IF(Q903&gt;B$5,0,B$5-Q903)</f>
        <v>0</v>
      </c>
    </row>
    <row r="904" spans="16:18" x14ac:dyDescent="0.3">
      <c r="P904" s="17">
        <v>39310</v>
      </c>
      <c r="Q904">
        <v>19.399999999999999</v>
      </c>
      <c r="R904" s="13">
        <f>IF(Q904&gt;B$5,0,B$5-Q904)</f>
        <v>0</v>
      </c>
    </row>
    <row r="905" spans="16:18" x14ac:dyDescent="0.3">
      <c r="P905" s="17">
        <v>39311</v>
      </c>
      <c r="Q905">
        <v>16.100000000000001</v>
      </c>
      <c r="R905" s="13">
        <f>IF(Q905&gt;B$5,0,B$5-Q905)</f>
        <v>0</v>
      </c>
    </row>
    <row r="906" spans="16:18" x14ac:dyDescent="0.3">
      <c r="P906" s="17">
        <v>39312</v>
      </c>
      <c r="Q906">
        <v>15.5</v>
      </c>
      <c r="R906" s="13">
        <f>IF(Q906&gt;B$5,0,B$5-Q906)</f>
        <v>0</v>
      </c>
    </row>
    <row r="907" spans="16:18" x14ac:dyDescent="0.3">
      <c r="P907" s="17">
        <v>39313</v>
      </c>
      <c r="Q907">
        <v>15.9</v>
      </c>
      <c r="R907" s="13">
        <f>IF(Q907&gt;B$5,0,B$5-Q907)</f>
        <v>0</v>
      </c>
    </row>
    <row r="908" spans="16:18" x14ac:dyDescent="0.3">
      <c r="P908" s="17">
        <v>39314</v>
      </c>
      <c r="Q908">
        <v>17.3</v>
      </c>
      <c r="R908" s="13">
        <f>IF(Q908&gt;B$5,0,B$5-Q908)</f>
        <v>0</v>
      </c>
    </row>
    <row r="909" spans="16:18" x14ac:dyDescent="0.3">
      <c r="P909" s="17">
        <v>39315</v>
      </c>
      <c r="Q909">
        <v>19.2</v>
      </c>
      <c r="R909" s="13">
        <f>IF(Q909&gt;B$5,0,B$5-Q909)</f>
        <v>0</v>
      </c>
    </row>
    <row r="910" spans="16:18" x14ac:dyDescent="0.3">
      <c r="P910" s="17">
        <v>39316</v>
      </c>
      <c r="Q910">
        <v>18.3</v>
      </c>
      <c r="R910" s="13">
        <f>IF(Q910&gt;B$5,0,B$5-Q910)</f>
        <v>0</v>
      </c>
    </row>
    <row r="911" spans="16:18" x14ac:dyDescent="0.3">
      <c r="P911" s="17">
        <v>39317</v>
      </c>
      <c r="Q911">
        <v>11.9</v>
      </c>
      <c r="R911" s="13">
        <f>IF(Q911&gt;B$5,0,B$5-Q911)</f>
        <v>3.4714994054050141</v>
      </c>
    </row>
    <row r="912" spans="16:18" x14ac:dyDescent="0.3">
      <c r="P912" s="17">
        <v>39318</v>
      </c>
      <c r="Q912">
        <v>19.7</v>
      </c>
      <c r="R912" s="13">
        <f>IF(Q912&gt;B$5,0,B$5-Q912)</f>
        <v>0</v>
      </c>
    </row>
    <row r="913" spans="16:18" x14ac:dyDescent="0.3">
      <c r="P913" s="17">
        <v>39319</v>
      </c>
      <c r="Q913">
        <v>19.2</v>
      </c>
      <c r="R913" s="13">
        <f>IF(Q913&gt;B$5,0,B$5-Q913)</f>
        <v>0</v>
      </c>
    </row>
    <row r="914" spans="16:18" x14ac:dyDescent="0.3">
      <c r="P914" s="17">
        <v>39320</v>
      </c>
      <c r="Q914">
        <v>14.8</v>
      </c>
      <c r="R914" s="13">
        <f>IF(Q914&gt;B$5,0,B$5-Q914)</f>
        <v>0.57149940540501376</v>
      </c>
    </row>
    <row r="915" spans="16:18" x14ac:dyDescent="0.3">
      <c r="P915" s="17">
        <v>39321</v>
      </c>
      <c r="Q915">
        <v>11.5</v>
      </c>
      <c r="R915" s="13">
        <f>IF(Q915&gt;B$5,0,B$5-Q915)</f>
        <v>3.8714994054050145</v>
      </c>
    </row>
    <row r="916" spans="16:18" x14ac:dyDescent="0.3">
      <c r="P916" s="17">
        <v>39322</v>
      </c>
      <c r="Q916">
        <v>9.1</v>
      </c>
      <c r="R916" s="13">
        <f>IF(Q916&gt;B$5,0,B$5-Q916)</f>
        <v>6.2714994054050148</v>
      </c>
    </row>
    <row r="917" spans="16:18" x14ac:dyDescent="0.3">
      <c r="P917" s="17">
        <v>39323</v>
      </c>
      <c r="Q917">
        <v>10.1</v>
      </c>
      <c r="R917" s="13">
        <f>IF(Q917&gt;B$5,0,B$5-Q917)</f>
        <v>5.2714994054050148</v>
      </c>
    </row>
    <row r="918" spans="16:18" x14ac:dyDescent="0.3">
      <c r="P918" s="17">
        <v>39324</v>
      </c>
      <c r="Q918">
        <v>8.9</v>
      </c>
      <c r="R918" s="13">
        <f>IF(Q918&gt;B$5,0,B$5-Q918)</f>
        <v>6.4714994054050141</v>
      </c>
    </row>
    <row r="919" spans="16:18" x14ac:dyDescent="0.3">
      <c r="P919" s="17">
        <v>39325</v>
      </c>
      <c r="Q919">
        <v>8.3000000000000007</v>
      </c>
      <c r="R919" s="13">
        <f>IF(Q919&gt;B$5,0,B$5-Q919)</f>
        <v>7.0714994054050138</v>
      </c>
    </row>
    <row r="920" spans="16:18" x14ac:dyDescent="0.3">
      <c r="P920" s="17">
        <v>39326</v>
      </c>
      <c r="Q920">
        <v>10.7</v>
      </c>
      <c r="R920" s="13">
        <f>IF(Q920&gt;B$5,0,B$5-Q920)</f>
        <v>4.6714994054050152</v>
      </c>
    </row>
    <row r="921" spans="16:18" x14ac:dyDescent="0.3">
      <c r="P921" s="17">
        <v>39327</v>
      </c>
      <c r="Q921">
        <v>14</v>
      </c>
      <c r="R921" s="13">
        <f>IF(Q921&gt;B$5,0,B$5-Q921)</f>
        <v>1.3714994054050145</v>
      </c>
    </row>
    <row r="922" spans="16:18" x14ac:dyDescent="0.3">
      <c r="P922" s="17">
        <v>39328</v>
      </c>
      <c r="Q922">
        <v>11.7</v>
      </c>
      <c r="R922" s="13">
        <f>IF(Q922&gt;B$5,0,B$5-Q922)</f>
        <v>3.6714994054050152</v>
      </c>
    </row>
    <row r="923" spans="16:18" x14ac:dyDescent="0.3">
      <c r="P923" s="17">
        <v>39329</v>
      </c>
      <c r="Q923">
        <v>8.4</v>
      </c>
      <c r="R923" s="13">
        <f>IF(Q923&gt;B$5,0,B$5-Q923)</f>
        <v>6.9714994054050141</v>
      </c>
    </row>
    <row r="924" spans="16:18" x14ac:dyDescent="0.3">
      <c r="P924" s="17">
        <v>39330</v>
      </c>
      <c r="Q924">
        <v>10.8</v>
      </c>
      <c r="R924" s="13">
        <f>IF(Q924&gt;B$5,0,B$5-Q924)</f>
        <v>4.5714994054050138</v>
      </c>
    </row>
    <row r="925" spans="16:18" x14ac:dyDescent="0.3">
      <c r="P925" s="17">
        <v>39331</v>
      </c>
      <c r="Q925">
        <v>14.8</v>
      </c>
      <c r="R925" s="13">
        <f>IF(Q925&gt;B$5,0,B$5-Q925)</f>
        <v>0.57149940540501376</v>
      </c>
    </row>
    <row r="926" spans="16:18" x14ac:dyDescent="0.3">
      <c r="P926" s="17">
        <v>39332</v>
      </c>
      <c r="Q926">
        <v>10.9</v>
      </c>
      <c r="R926" s="13">
        <f>IF(Q926&gt;B$5,0,B$5-Q926)</f>
        <v>4.4714994054050141</v>
      </c>
    </row>
    <row r="927" spans="16:18" x14ac:dyDescent="0.3">
      <c r="P927" s="17">
        <v>39333</v>
      </c>
      <c r="Q927">
        <v>10.9</v>
      </c>
      <c r="R927" s="13">
        <f>IF(Q927&gt;B$5,0,B$5-Q927)</f>
        <v>4.4714994054050141</v>
      </c>
    </row>
    <row r="928" spans="16:18" x14ac:dyDescent="0.3">
      <c r="P928" s="17">
        <v>39334</v>
      </c>
      <c r="Q928">
        <v>12.5</v>
      </c>
      <c r="R928" s="13">
        <f>IF(Q928&gt;B$5,0,B$5-Q928)</f>
        <v>2.8714994054050145</v>
      </c>
    </row>
    <row r="929" spans="16:18" x14ac:dyDescent="0.3">
      <c r="P929" s="17">
        <v>39335</v>
      </c>
      <c r="Q929">
        <v>11.8</v>
      </c>
      <c r="R929" s="13">
        <f>IF(Q929&gt;B$5,0,B$5-Q929)</f>
        <v>3.5714994054050138</v>
      </c>
    </row>
    <row r="930" spans="16:18" x14ac:dyDescent="0.3">
      <c r="P930" s="17">
        <v>39336</v>
      </c>
      <c r="Q930">
        <v>10.8</v>
      </c>
      <c r="R930" s="13">
        <f>IF(Q930&gt;B$5,0,B$5-Q930)</f>
        <v>4.5714994054050138</v>
      </c>
    </row>
    <row r="931" spans="16:18" x14ac:dyDescent="0.3">
      <c r="P931" s="17">
        <v>39337</v>
      </c>
      <c r="Q931">
        <v>12.4</v>
      </c>
      <c r="R931" s="13">
        <f>IF(Q931&gt;B$5,0,B$5-Q931)</f>
        <v>2.9714994054050141</v>
      </c>
    </row>
    <row r="932" spans="16:18" x14ac:dyDescent="0.3">
      <c r="P932" s="17">
        <v>39338</v>
      </c>
      <c r="Q932">
        <v>10.5</v>
      </c>
      <c r="R932" s="13">
        <f>IF(Q932&gt;B$5,0,B$5-Q932)</f>
        <v>4.8714994054050145</v>
      </c>
    </row>
    <row r="933" spans="16:18" x14ac:dyDescent="0.3">
      <c r="P933" s="17">
        <v>39339</v>
      </c>
      <c r="Q933">
        <v>10.1</v>
      </c>
      <c r="R933" s="13">
        <f>IF(Q933&gt;B$5,0,B$5-Q933)</f>
        <v>5.2714994054050148</v>
      </c>
    </row>
    <row r="934" spans="16:18" x14ac:dyDescent="0.3">
      <c r="P934" s="17">
        <v>39340</v>
      </c>
      <c r="Q934">
        <v>10.1</v>
      </c>
      <c r="R934" s="13">
        <f>IF(Q934&gt;B$5,0,B$5-Q934)</f>
        <v>5.2714994054050148</v>
      </c>
    </row>
    <row r="935" spans="16:18" x14ac:dyDescent="0.3">
      <c r="P935" s="17">
        <v>39341</v>
      </c>
      <c r="Q935">
        <v>7.1</v>
      </c>
      <c r="R935" s="13">
        <f>IF(Q935&gt;B$5,0,B$5-Q935)</f>
        <v>8.2714994054050148</v>
      </c>
    </row>
    <row r="936" spans="16:18" x14ac:dyDescent="0.3">
      <c r="P936" s="17">
        <v>39342</v>
      </c>
      <c r="Q936">
        <v>14</v>
      </c>
      <c r="R936" s="13">
        <f>IF(Q936&gt;B$5,0,B$5-Q936)</f>
        <v>1.3714994054050145</v>
      </c>
    </row>
    <row r="937" spans="16:18" x14ac:dyDescent="0.3">
      <c r="P937" s="17">
        <v>39343</v>
      </c>
      <c r="Q937">
        <v>8.8000000000000007</v>
      </c>
      <c r="R937" s="13">
        <f>IF(Q937&gt;B$5,0,B$5-Q937)</f>
        <v>6.5714994054050138</v>
      </c>
    </row>
    <row r="938" spans="16:18" x14ac:dyDescent="0.3">
      <c r="P938" s="17">
        <v>39344</v>
      </c>
      <c r="Q938">
        <v>8.6999999999999993</v>
      </c>
      <c r="R938" s="13">
        <f>IF(Q938&gt;B$5,0,B$5-Q938)</f>
        <v>6.6714994054050152</v>
      </c>
    </row>
    <row r="939" spans="16:18" x14ac:dyDescent="0.3">
      <c r="P939" s="17">
        <v>39345</v>
      </c>
      <c r="Q939">
        <v>11.5</v>
      </c>
      <c r="R939" s="13">
        <f>IF(Q939&gt;B$5,0,B$5-Q939)</f>
        <v>3.8714994054050145</v>
      </c>
    </row>
    <row r="940" spans="16:18" x14ac:dyDescent="0.3">
      <c r="P940" s="17">
        <v>39346</v>
      </c>
      <c r="Q940">
        <v>13.6</v>
      </c>
      <c r="R940" s="13">
        <f>IF(Q940&gt;B$5,0,B$5-Q940)</f>
        <v>1.7714994054050148</v>
      </c>
    </row>
    <row r="941" spans="16:18" x14ac:dyDescent="0.3">
      <c r="P941" s="17">
        <v>39347</v>
      </c>
      <c r="Q941">
        <v>12.1</v>
      </c>
      <c r="R941" s="13">
        <f>IF(Q941&gt;B$5,0,B$5-Q941)</f>
        <v>3.2714994054050148</v>
      </c>
    </row>
    <row r="942" spans="16:18" x14ac:dyDescent="0.3">
      <c r="P942" s="17">
        <v>39348</v>
      </c>
      <c r="Q942">
        <v>11.8</v>
      </c>
      <c r="R942" s="13">
        <f>IF(Q942&gt;B$5,0,B$5-Q942)</f>
        <v>3.5714994054050138</v>
      </c>
    </row>
    <row r="943" spans="16:18" x14ac:dyDescent="0.3">
      <c r="P943" s="17">
        <v>39349</v>
      </c>
      <c r="Q943">
        <v>14.6</v>
      </c>
      <c r="R943" s="13">
        <f>IF(Q943&gt;B$5,0,B$5-Q943)</f>
        <v>0.77149940540501483</v>
      </c>
    </row>
    <row r="944" spans="16:18" x14ac:dyDescent="0.3">
      <c r="P944" s="17">
        <v>39350</v>
      </c>
      <c r="Q944">
        <v>14.3</v>
      </c>
      <c r="R944" s="13">
        <f>IF(Q944&gt;B$5,0,B$5-Q944)</f>
        <v>1.0714994054050138</v>
      </c>
    </row>
    <row r="945" spans="16:18" x14ac:dyDescent="0.3">
      <c r="P945" s="17">
        <v>39351</v>
      </c>
      <c r="Q945">
        <v>11.5</v>
      </c>
      <c r="R945" s="13">
        <f>IF(Q945&gt;B$5,0,B$5-Q945)</f>
        <v>3.8714994054050145</v>
      </c>
    </row>
    <row r="946" spans="16:18" x14ac:dyDescent="0.3">
      <c r="P946" s="17">
        <v>39352</v>
      </c>
      <c r="Q946">
        <v>8</v>
      </c>
      <c r="R946" s="13">
        <f>IF(Q946&gt;B$5,0,B$5-Q946)</f>
        <v>7.3714994054050145</v>
      </c>
    </row>
    <row r="947" spans="16:18" x14ac:dyDescent="0.3">
      <c r="P947" s="17">
        <v>39353</v>
      </c>
      <c r="Q947">
        <v>8.4</v>
      </c>
      <c r="R947" s="13">
        <f>IF(Q947&gt;B$5,0,B$5-Q947)</f>
        <v>6.9714994054050141</v>
      </c>
    </row>
    <row r="948" spans="16:18" x14ac:dyDescent="0.3">
      <c r="P948" s="17">
        <v>39354</v>
      </c>
      <c r="Q948">
        <v>11.5</v>
      </c>
      <c r="R948" s="13">
        <f>IF(Q948&gt;B$5,0,B$5-Q948)</f>
        <v>3.8714994054050145</v>
      </c>
    </row>
    <row r="949" spans="16:18" x14ac:dyDescent="0.3">
      <c r="P949" s="17">
        <v>39355</v>
      </c>
      <c r="Q949">
        <v>14.2</v>
      </c>
      <c r="R949" s="13">
        <f>IF(Q949&gt;B$5,0,B$5-Q949)</f>
        <v>1.1714994054050152</v>
      </c>
    </row>
    <row r="950" spans="16:18" x14ac:dyDescent="0.3">
      <c r="P950" s="17">
        <v>39356</v>
      </c>
      <c r="Q950">
        <v>12.6</v>
      </c>
      <c r="R950" s="13">
        <f>IF(Q950&gt;B$5,0,B$5-Q950)</f>
        <v>2.7714994054050148</v>
      </c>
    </row>
    <row r="951" spans="16:18" x14ac:dyDescent="0.3">
      <c r="P951" s="17">
        <v>39357</v>
      </c>
      <c r="Q951">
        <v>9.4</v>
      </c>
      <c r="R951" s="13">
        <f>IF(Q951&gt;B$5,0,B$5-Q951)</f>
        <v>5.9714994054050141</v>
      </c>
    </row>
    <row r="952" spans="16:18" x14ac:dyDescent="0.3">
      <c r="P952" s="17">
        <v>39358</v>
      </c>
      <c r="Q952">
        <v>9.9</v>
      </c>
      <c r="R952" s="13">
        <f>IF(Q952&gt;B$5,0,B$5-Q952)</f>
        <v>5.4714994054050141</v>
      </c>
    </row>
    <row r="953" spans="16:18" x14ac:dyDescent="0.3">
      <c r="P953" s="17">
        <v>39359</v>
      </c>
      <c r="Q953">
        <v>7.6</v>
      </c>
      <c r="R953" s="13">
        <f>IF(Q953&gt;B$5,0,B$5-Q953)</f>
        <v>7.7714994054050148</v>
      </c>
    </row>
    <row r="954" spans="16:18" x14ac:dyDescent="0.3">
      <c r="P954" s="17">
        <v>39360</v>
      </c>
      <c r="Q954">
        <v>8.5</v>
      </c>
      <c r="R954" s="13">
        <f>IF(Q954&gt;B$5,0,B$5-Q954)</f>
        <v>6.8714994054050145</v>
      </c>
    </row>
    <row r="955" spans="16:18" x14ac:dyDescent="0.3">
      <c r="P955" s="17">
        <v>39361</v>
      </c>
      <c r="Q955">
        <v>9.1</v>
      </c>
      <c r="R955" s="13">
        <f>IF(Q955&gt;B$5,0,B$5-Q955)</f>
        <v>6.2714994054050148</v>
      </c>
    </row>
    <row r="956" spans="16:18" x14ac:dyDescent="0.3">
      <c r="P956" s="17">
        <v>39362</v>
      </c>
      <c r="Q956">
        <v>9.1999999999999993</v>
      </c>
      <c r="R956" s="13">
        <f>IF(Q956&gt;B$5,0,B$5-Q956)</f>
        <v>6.1714994054050152</v>
      </c>
    </row>
    <row r="957" spans="16:18" x14ac:dyDescent="0.3">
      <c r="P957" s="17">
        <v>39363</v>
      </c>
      <c r="Q957">
        <v>8.1</v>
      </c>
      <c r="R957" s="13">
        <f>IF(Q957&gt;B$5,0,B$5-Q957)</f>
        <v>7.2714994054050148</v>
      </c>
    </row>
    <row r="958" spans="16:18" x14ac:dyDescent="0.3">
      <c r="P958" s="17">
        <v>39364</v>
      </c>
      <c r="Q958">
        <v>6.1</v>
      </c>
      <c r="R958" s="13">
        <f>IF(Q958&gt;B$5,0,B$5-Q958)</f>
        <v>9.2714994054050148</v>
      </c>
    </row>
    <row r="959" spans="16:18" x14ac:dyDescent="0.3">
      <c r="P959" s="17">
        <v>39365</v>
      </c>
      <c r="Q959">
        <v>4.5999999999999996</v>
      </c>
      <c r="R959" s="13">
        <f>IF(Q959&gt;B$5,0,B$5-Q959)</f>
        <v>10.771499405405015</v>
      </c>
    </row>
    <row r="960" spans="16:18" x14ac:dyDescent="0.3">
      <c r="P960" s="17">
        <v>39366</v>
      </c>
      <c r="Q960">
        <v>1.5</v>
      </c>
      <c r="R960" s="13">
        <f>IF(Q960&gt;B$5,0,B$5-Q960)</f>
        <v>13.871499405405014</v>
      </c>
    </row>
    <row r="961" spans="16:18" x14ac:dyDescent="0.3">
      <c r="P961" s="17">
        <v>39367</v>
      </c>
      <c r="Q961">
        <v>4.2</v>
      </c>
      <c r="R961" s="13">
        <f>IF(Q961&gt;B$5,0,B$5-Q961)</f>
        <v>11.171499405405015</v>
      </c>
    </row>
    <row r="962" spans="16:18" x14ac:dyDescent="0.3">
      <c r="P962" s="17">
        <v>39368</v>
      </c>
      <c r="Q962">
        <v>1.3</v>
      </c>
      <c r="R962" s="13">
        <f>IF(Q962&gt;B$5,0,B$5-Q962)</f>
        <v>14.071499405405014</v>
      </c>
    </row>
    <row r="963" spans="16:18" x14ac:dyDescent="0.3">
      <c r="P963" s="17">
        <v>39369</v>
      </c>
      <c r="Q963">
        <v>7.8</v>
      </c>
      <c r="R963" s="13">
        <f>IF(Q963&gt;B$5,0,B$5-Q963)</f>
        <v>7.5714994054050146</v>
      </c>
    </row>
    <row r="964" spans="16:18" x14ac:dyDescent="0.3">
      <c r="P964" s="17">
        <v>39370</v>
      </c>
      <c r="Q964">
        <v>11.2</v>
      </c>
      <c r="R964" s="13">
        <f>IF(Q964&gt;B$5,0,B$5-Q964)</f>
        <v>4.1714994054050152</v>
      </c>
    </row>
    <row r="965" spans="16:18" x14ac:dyDescent="0.3">
      <c r="P965" s="17">
        <v>39371</v>
      </c>
      <c r="Q965">
        <v>11</v>
      </c>
      <c r="R965" s="13">
        <f>IF(Q965&gt;B$5,0,B$5-Q965)</f>
        <v>4.3714994054050145</v>
      </c>
    </row>
    <row r="966" spans="16:18" x14ac:dyDescent="0.3">
      <c r="P966" s="17">
        <v>39372</v>
      </c>
      <c r="Q966">
        <v>10.3</v>
      </c>
      <c r="R966" s="13">
        <f>IF(Q966&gt;B$5,0,B$5-Q966)</f>
        <v>5.0714994054050138</v>
      </c>
    </row>
    <row r="967" spans="16:18" x14ac:dyDescent="0.3">
      <c r="P967" s="17">
        <v>39373</v>
      </c>
      <c r="Q967">
        <v>4.9000000000000004</v>
      </c>
      <c r="R967" s="13">
        <f>IF(Q967&gt;B$5,0,B$5-Q967)</f>
        <v>10.471499405405014</v>
      </c>
    </row>
    <row r="968" spans="16:18" x14ac:dyDescent="0.3">
      <c r="P968" s="17">
        <v>39374</v>
      </c>
      <c r="Q968">
        <v>3.8</v>
      </c>
      <c r="R968" s="13">
        <f>IF(Q968&gt;B$5,0,B$5-Q968)</f>
        <v>11.571499405405014</v>
      </c>
    </row>
    <row r="969" spans="16:18" x14ac:dyDescent="0.3">
      <c r="P969" s="17">
        <v>39375</v>
      </c>
      <c r="Q969">
        <v>2.5</v>
      </c>
      <c r="R969" s="13">
        <f>IF(Q969&gt;B$5,0,B$5-Q969)</f>
        <v>12.871499405405014</v>
      </c>
    </row>
    <row r="970" spans="16:18" x14ac:dyDescent="0.3">
      <c r="P970" s="17">
        <v>39376</v>
      </c>
      <c r="Q970">
        <v>5.6</v>
      </c>
      <c r="R970" s="13">
        <f>IF(Q970&gt;B$5,0,B$5-Q970)</f>
        <v>9.7714994054050148</v>
      </c>
    </row>
    <row r="971" spans="16:18" x14ac:dyDescent="0.3">
      <c r="P971" s="17">
        <v>39377</v>
      </c>
      <c r="Q971">
        <v>7.4</v>
      </c>
      <c r="R971" s="13">
        <f>IF(Q971&gt;B$5,0,B$5-Q971)</f>
        <v>7.9714994054050141</v>
      </c>
    </row>
    <row r="972" spans="16:18" x14ac:dyDescent="0.3">
      <c r="P972" s="17">
        <v>39378</v>
      </c>
      <c r="Q972">
        <v>6.7</v>
      </c>
      <c r="R972" s="13">
        <f>IF(Q972&gt;B$5,0,B$5-Q972)</f>
        <v>8.6714994054050152</v>
      </c>
    </row>
    <row r="973" spans="16:18" x14ac:dyDescent="0.3">
      <c r="P973" s="17">
        <v>39379</v>
      </c>
      <c r="Q973">
        <v>4.2</v>
      </c>
      <c r="R973" s="13">
        <f>IF(Q973&gt;B$5,0,B$5-Q973)</f>
        <v>11.171499405405015</v>
      </c>
    </row>
    <row r="974" spans="16:18" x14ac:dyDescent="0.3">
      <c r="P974" s="17">
        <v>39380</v>
      </c>
      <c r="Q974">
        <v>1.7</v>
      </c>
      <c r="R974" s="13">
        <f>IF(Q974&gt;B$5,0,B$5-Q974)</f>
        <v>13.671499405405015</v>
      </c>
    </row>
    <row r="975" spans="16:18" x14ac:dyDescent="0.3">
      <c r="P975" s="17">
        <v>39381</v>
      </c>
      <c r="Q975">
        <v>5.5</v>
      </c>
      <c r="R975" s="13">
        <f>IF(Q975&gt;B$5,0,B$5-Q975)</f>
        <v>9.8714994054050145</v>
      </c>
    </row>
    <row r="976" spans="16:18" x14ac:dyDescent="0.3">
      <c r="P976" s="17">
        <v>39382</v>
      </c>
      <c r="Q976">
        <v>7.2</v>
      </c>
      <c r="R976" s="13">
        <f>IF(Q976&gt;B$5,0,B$5-Q976)</f>
        <v>8.1714994054050152</v>
      </c>
    </row>
    <row r="977" spans="16:18" x14ac:dyDescent="0.3">
      <c r="P977" s="17">
        <v>39383</v>
      </c>
      <c r="Q977">
        <v>8.4</v>
      </c>
      <c r="R977" s="13">
        <f>IF(Q977&gt;B$5,0,B$5-Q977)</f>
        <v>6.9714994054050141</v>
      </c>
    </row>
    <row r="978" spans="16:18" x14ac:dyDescent="0.3">
      <c r="P978" s="17">
        <v>39384</v>
      </c>
      <c r="Q978">
        <v>7.9</v>
      </c>
      <c r="R978" s="13">
        <f>IF(Q978&gt;B$5,0,B$5-Q978)</f>
        <v>7.4714994054050141</v>
      </c>
    </row>
    <row r="979" spans="16:18" x14ac:dyDescent="0.3">
      <c r="P979" s="17">
        <v>39385</v>
      </c>
      <c r="Q979">
        <v>7.8</v>
      </c>
      <c r="R979" s="13">
        <f>IF(Q979&gt;B$5,0,B$5-Q979)</f>
        <v>7.5714994054050146</v>
      </c>
    </row>
    <row r="980" spans="16:18" x14ac:dyDescent="0.3">
      <c r="P980" s="17">
        <v>39386</v>
      </c>
      <c r="Q980">
        <v>3.2</v>
      </c>
      <c r="R980" s="13">
        <f>IF(Q980&gt;B$5,0,B$5-Q980)</f>
        <v>12.171499405405015</v>
      </c>
    </row>
    <row r="981" spans="16:18" x14ac:dyDescent="0.3">
      <c r="P981" s="17">
        <v>39387</v>
      </c>
      <c r="Q981">
        <v>9.6999999999999993</v>
      </c>
      <c r="R981" s="13">
        <f>IF(Q981&gt;B$5,0,B$5-Q981)</f>
        <v>5.6714994054050152</v>
      </c>
    </row>
    <row r="982" spans="16:18" x14ac:dyDescent="0.3">
      <c r="P982" s="17">
        <v>39388</v>
      </c>
      <c r="Q982">
        <v>2.9</v>
      </c>
      <c r="R982" s="13">
        <f>IF(Q982&gt;B$5,0,B$5-Q982)</f>
        <v>12.471499405405014</v>
      </c>
    </row>
    <row r="983" spans="16:18" x14ac:dyDescent="0.3">
      <c r="P983" s="17">
        <v>39389</v>
      </c>
      <c r="Q983">
        <v>1.9</v>
      </c>
      <c r="R983" s="13">
        <f>IF(Q983&gt;B$5,0,B$5-Q983)</f>
        <v>13.471499405405014</v>
      </c>
    </row>
    <row r="984" spans="16:18" x14ac:dyDescent="0.3">
      <c r="P984" s="17">
        <v>39390</v>
      </c>
      <c r="Q984">
        <v>2.9</v>
      </c>
      <c r="R984" s="13">
        <f>IF(Q984&gt;B$5,0,B$5-Q984)</f>
        <v>12.471499405405014</v>
      </c>
    </row>
    <row r="985" spans="16:18" x14ac:dyDescent="0.3">
      <c r="P985" s="17">
        <v>39391</v>
      </c>
      <c r="Q985">
        <v>3.5</v>
      </c>
      <c r="R985" s="13">
        <f>IF(Q985&gt;B$5,0,B$5-Q985)</f>
        <v>11.871499405405014</v>
      </c>
    </row>
    <row r="986" spans="16:18" x14ac:dyDescent="0.3">
      <c r="P986" s="17">
        <v>39392</v>
      </c>
      <c r="Q986">
        <v>4.8</v>
      </c>
      <c r="R986" s="13">
        <f>IF(Q986&gt;B$5,0,B$5-Q986)</f>
        <v>10.571499405405014</v>
      </c>
    </row>
    <row r="987" spans="16:18" x14ac:dyDescent="0.3">
      <c r="P987" s="17">
        <v>39393</v>
      </c>
      <c r="Q987">
        <v>-0.3</v>
      </c>
      <c r="R987" s="13">
        <f>IF(Q987&gt;B$5,0,B$5-Q987)</f>
        <v>15.671499405405015</v>
      </c>
    </row>
    <row r="988" spans="16:18" x14ac:dyDescent="0.3">
      <c r="P988" s="17">
        <v>39394</v>
      </c>
      <c r="Q988">
        <v>0.8</v>
      </c>
      <c r="R988" s="13">
        <f>IF(Q988&gt;B$5,0,B$5-Q988)</f>
        <v>14.571499405405014</v>
      </c>
    </row>
    <row r="989" spans="16:18" x14ac:dyDescent="0.3">
      <c r="P989" s="17">
        <v>39395</v>
      </c>
      <c r="Q989">
        <v>4.5</v>
      </c>
      <c r="R989" s="13">
        <f>IF(Q989&gt;B$5,0,B$5-Q989)</f>
        <v>10.871499405405014</v>
      </c>
    </row>
    <row r="990" spans="16:18" x14ac:dyDescent="0.3">
      <c r="P990" s="17">
        <v>39396</v>
      </c>
      <c r="Q990">
        <v>-1.4</v>
      </c>
      <c r="R990" s="13">
        <f>IF(Q990&gt;B$5,0,B$5-Q990)</f>
        <v>16.771499405405013</v>
      </c>
    </row>
    <row r="991" spans="16:18" x14ac:dyDescent="0.3">
      <c r="P991" s="17">
        <v>39397</v>
      </c>
      <c r="Q991">
        <v>-0.8</v>
      </c>
      <c r="R991" s="13">
        <f>IF(Q991&gt;B$5,0,B$5-Q991)</f>
        <v>16.171499405405015</v>
      </c>
    </row>
    <row r="992" spans="16:18" x14ac:dyDescent="0.3">
      <c r="P992" s="17">
        <v>39398</v>
      </c>
      <c r="Q992">
        <v>1.5</v>
      </c>
      <c r="R992" s="13">
        <f>IF(Q992&gt;B$5,0,B$5-Q992)</f>
        <v>13.871499405405014</v>
      </c>
    </row>
    <row r="993" spans="16:18" x14ac:dyDescent="0.3">
      <c r="P993" s="17">
        <v>39399</v>
      </c>
      <c r="Q993">
        <v>0.6</v>
      </c>
      <c r="R993" s="13">
        <f>IF(Q993&gt;B$5,0,B$5-Q993)</f>
        <v>14.771499405405015</v>
      </c>
    </row>
    <row r="994" spans="16:18" x14ac:dyDescent="0.3">
      <c r="P994" s="17">
        <v>39400</v>
      </c>
      <c r="Q994">
        <v>0</v>
      </c>
      <c r="R994" s="13">
        <f>IF(Q994&gt;B$5,0,B$5-Q994)</f>
        <v>15.371499405405014</v>
      </c>
    </row>
    <row r="995" spans="16:18" x14ac:dyDescent="0.3">
      <c r="P995" s="17">
        <v>39401</v>
      </c>
      <c r="Q995">
        <v>-1.7</v>
      </c>
      <c r="R995" s="13">
        <f>IF(Q995&gt;B$5,0,B$5-Q995)</f>
        <v>17.071499405405014</v>
      </c>
    </row>
    <row r="996" spans="16:18" x14ac:dyDescent="0.3">
      <c r="P996" s="17">
        <v>39402</v>
      </c>
      <c r="Q996">
        <v>0.8</v>
      </c>
      <c r="R996" s="13">
        <f>IF(Q996&gt;B$5,0,B$5-Q996)</f>
        <v>14.571499405405014</v>
      </c>
    </row>
    <row r="997" spans="16:18" x14ac:dyDescent="0.3">
      <c r="P997" s="17">
        <v>39403</v>
      </c>
      <c r="Q997">
        <v>1.2</v>
      </c>
      <c r="R997" s="13">
        <f>IF(Q997&gt;B$5,0,B$5-Q997)</f>
        <v>14.171499405405015</v>
      </c>
    </row>
    <row r="998" spans="16:18" x14ac:dyDescent="0.3">
      <c r="P998" s="17">
        <v>39404</v>
      </c>
      <c r="Q998">
        <v>3.2</v>
      </c>
      <c r="R998" s="13">
        <f>IF(Q998&gt;B$5,0,B$5-Q998)</f>
        <v>12.171499405405015</v>
      </c>
    </row>
    <row r="999" spans="16:18" x14ac:dyDescent="0.3">
      <c r="P999" s="17">
        <v>39405</v>
      </c>
      <c r="Q999">
        <v>2.4</v>
      </c>
      <c r="R999" s="13">
        <f>IF(Q999&gt;B$5,0,B$5-Q999)</f>
        <v>12.971499405405014</v>
      </c>
    </row>
    <row r="1000" spans="16:18" x14ac:dyDescent="0.3">
      <c r="P1000" s="17">
        <v>39406</v>
      </c>
      <c r="Q1000">
        <v>0.3</v>
      </c>
      <c r="R1000" s="13">
        <f>IF(Q1000&gt;B$5,0,B$5-Q1000)</f>
        <v>15.071499405405014</v>
      </c>
    </row>
    <row r="1001" spans="16:18" x14ac:dyDescent="0.3">
      <c r="P1001" s="17">
        <v>39407</v>
      </c>
      <c r="Q1001">
        <v>2.8</v>
      </c>
      <c r="R1001" s="13">
        <f>IF(Q1001&gt;B$5,0,B$5-Q1001)</f>
        <v>12.571499405405014</v>
      </c>
    </row>
    <row r="1002" spans="16:18" x14ac:dyDescent="0.3">
      <c r="P1002" s="17">
        <v>39408</v>
      </c>
      <c r="Q1002">
        <v>4.3</v>
      </c>
      <c r="R1002" s="13">
        <f>IF(Q1002&gt;B$5,0,B$5-Q1002)</f>
        <v>11.071499405405014</v>
      </c>
    </row>
    <row r="1003" spans="16:18" x14ac:dyDescent="0.3">
      <c r="P1003" s="17">
        <v>39409</v>
      </c>
      <c r="Q1003">
        <v>2.8</v>
      </c>
      <c r="R1003" s="13">
        <f>IF(Q1003&gt;B$5,0,B$5-Q1003)</f>
        <v>12.571499405405014</v>
      </c>
    </row>
    <row r="1004" spans="16:18" x14ac:dyDescent="0.3">
      <c r="P1004" s="17">
        <v>39410</v>
      </c>
      <c r="Q1004">
        <v>-3.2</v>
      </c>
      <c r="R1004" s="13">
        <f>IF(Q1004&gt;B$5,0,B$5-Q1004)</f>
        <v>18.571499405405014</v>
      </c>
    </row>
    <row r="1005" spans="16:18" x14ac:dyDescent="0.3">
      <c r="P1005" s="17">
        <v>39411</v>
      </c>
      <c r="Q1005">
        <v>0.8</v>
      </c>
      <c r="R1005" s="13">
        <f>IF(Q1005&gt;B$5,0,B$5-Q1005)</f>
        <v>14.571499405405014</v>
      </c>
    </row>
    <row r="1006" spans="16:18" x14ac:dyDescent="0.3">
      <c r="P1006" s="17">
        <v>39412</v>
      </c>
      <c r="Q1006">
        <v>-1.3</v>
      </c>
      <c r="R1006" s="13">
        <f>IF(Q1006&gt;B$5,0,B$5-Q1006)</f>
        <v>16.671499405405015</v>
      </c>
    </row>
    <row r="1007" spans="16:18" x14ac:dyDescent="0.3">
      <c r="P1007" s="17">
        <v>39413</v>
      </c>
      <c r="Q1007">
        <v>-1.9</v>
      </c>
      <c r="R1007" s="13">
        <f>IF(Q1007&gt;B$5,0,B$5-Q1007)</f>
        <v>17.271499405405013</v>
      </c>
    </row>
    <row r="1008" spans="16:18" x14ac:dyDescent="0.3">
      <c r="P1008" s="17">
        <v>39414</v>
      </c>
      <c r="Q1008">
        <v>-3.3</v>
      </c>
      <c r="R1008" s="13">
        <f>IF(Q1008&gt;B$5,0,B$5-Q1008)</f>
        <v>18.671499405405015</v>
      </c>
    </row>
    <row r="1009" spans="16:18" x14ac:dyDescent="0.3">
      <c r="P1009" s="17">
        <v>39415</v>
      </c>
      <c r="Q1009">
        <v>1.4</v>
      </c>
      <c r="R1009" s="13">
        <f>IF(Q1009&gt;B$5,0,B$5-Q1009)</f>
        <v>13.971499405405014</v>
      </c>
    </row>
    <row r="1010" spans="16:18" x14ac:dyDescent="0.3">
      <c r="P1010" s="17">
        <v>39416</v>
      </c>
      <c r="Q1010">
        <v>1.3</v>
      </c>
      <c r="R1010" s="13">
        <f>IF(Q1010&gt;B$5,0,B$5-Q1010)</f>
        <v>14.071499405405014</v>
      </c>
    </row>
    <row r="1011" spans="16:18" x14ac:dyDescent="0.3">
      <c r="P1011" s="17">
        <v>39417</v>
      </c>
      <c r="Q1011">
        <v>1.9</v>
      </c>
      <c r="R1011" s="13">
        <f>IF(Q1011&gt;B$5,0,B$5-Q1011)</f>
        <v>13.471499405405014</v>
      </c>
    </row>
    <row r="1012" spans="16:18" x14ac:dyDescent="0.3">
      <c r="P1012" s="17">
        <v>39418</v>
      </c>
      <c r="Q1012">
        <v>5.4</v>
      </c>
      <c r="R1012" s="13">
        <f>IF(Q1012&gt;B$5,0,B$5-Q1012)</f>
        <v>9.9714994054050141</v>
      </c>
    </row>
    <row r="1013" spans="16:18" x14ac:dyDescent="0.3">
      <c r="P1013" s="17">
        <v>39419</v>
      </c>
      <c r="Q1013">
        <v>3.4</v>
      </c>
      <c r="R1013" s="13">
        <f>IF(Q1013&gt;B$5,0,B$5-Q1013)</f>
        <v>11.971499405405014</v>
      </c>
    </row>
    <row r="1014" spans="16:18" x14ac:dyDescent="0.3">
      <c r="P1014" s="17">
        <v>39420</v>
      </c>
      <c r="Q1014">
        <v>1.2</v>
      </c>
      <c r="R1014" s="13">
        <f>IF(Q1014&gt;B$5,0,B$5-Q1014)</f>
        <v>14.171499405405015</v>
      </c>
    </row>
    <row r="1015" spans="16:18" x14ac:dyDescent="0.3">
      <c r="P1015" s="17">
        <v>39421</v>
      </c>
      <c r="Q1015">
        <v>2.6</v>
      </c>
      <c r="R1015" s="13">
        <f>IF(Q1015&gt;B$5,0,B$5-Q1015)</f>
        <v>12.771499405405015</v>
      </c>
    </row>
    <row r="1016" spans="16:18" x14ac:dyDescent="0.3">
      <c r="P1016" s="17">
        <v>39422</v>
      </c>
      <c r="Q1016">
        <v>8.3000000000000007</v>
      </c>
      <c r="R1016" s="13">
        <f>IF(Q1016&gt;B$5,0,B$5-Q1016)</f>
        <v>7.0714994054050138</v>
      </c>
    </row>
    <row r="1017" spans="16:18" x14ac:dyDescent="0.3">
      <c r="P1017" s="17">
        <v>39423</v>
      </c>
      <c r="Q1017">
        <v>4.9000000000000004</v>
      </c>
      <c r="R1017" s="13">
        <f>IF(Q1017&gt;B$5,0,B$5-Q1017)</f>
        <v>10.471499405405014</v>
      </c>
    </row>
    <row r="1018" spans="16:18" x14ac:dyDescent="0.3">
      <c r="P1018" s="17">
        <v>39424</v>
      </c>
      <c r="Q1018">
        <v>3.2</v>
      </c>
      <c r="R1018" s="13">
        <f>IF(Q1018&gt;B$5,0,B$5-Q1018)</f>
        <v>12.171499405405015</v>
      </c>
    </row>
    <row r="1019" spans="16:18" x14ac:dyDescent="0.3">
      <c r="P1019" s="17">
        <v>39425</v>
      </c>
      <c r="Q1019">
        <v>1.3</v>
      </c>
      <c r="R1019" s="13">
        <f>IF(Q1019&gt;B$5,0,B$5-Q1019)</f>
        <v>14.071499405405014</v>
      </c>
    </row>
    <row r="1020" spans="16:18" x14ac:dyDescent="0.3">
      <c r="P1020" s="17">
        <v>39426</v>
      </c>
      <c r="Q1020">
        <v>3.6</v>
      </c>
      <c r="R1020" s="13">
        <f>IF(Q1020&gt;B$5,0,B$5-Q1020)</f>
        <v>11.771499405405015</v>
      </c>
    </row>
    <row r="1021" spans="16:18" x14ac:dyDescent="0.3">
      <c r="P1021" s="17">
        <v>39427</v>
      </c>
      <c r="Q1021">
        <v>1.9</v>
      </c>
      <c r="R1021" s="13">
        <f>IF(Q1021&gt;B$5,0,B$5-Q1021)</f>
        <v>13.471499405405014</v>
      </c>
    </row>
    <row r="1022" spans="16:18" x14ac:dyDescent="0.3">
      <c r="P1022" s="17">
        <v>39428</v>
      </c>
      <c r="Q1022">
        <v>-1.6</v>
      </c>
      <c r="R1022" s="13">
        <f>IF(Q1022&gt;B$5,0,B$5-Q1022)</f>
        <v>16.971499405405016</v>
      </c>
    </row>
    <row r="1023" spans="16:18" x14ac:dyDescent="0.3">
      <c r="P1023" s="17">
        <v>39429</v>
      </c>
      <c r="Q1023">
        <v>-4.5</v>
      </c>
      <c r="R1023" s="13">
        <f>IF(Q1023&gt;B$5,0,B$5-Q1023)</f>
        <v>19.871499405405014</v>
      </c>
    </row>
    <row r="1024" spans="16:18" x14ac:dyDescent="0.3">
      <c r="P1024" s="17">
        <v>39430</v>
      </c>
      <c r="Q1024">
        <v>-3</v>
      </c>
      <c r="R1024" s="13">
        <f>IF(Q1024&gt;B$5,0,B$5-Q1024)</f>
        <v>18.371499405405014</v>
      </c>
    </row>
    <row r="1025" spans="16:18" x14ac:dyDescent="0.3">
      <c r="P1025" s="17">
        <v>39431</v>
      </c>
      <c r="Q1025">
        <v>-5.6</v>
      </c>
      <c r="R1025" s="13">
        <f>IF(Q1025&gt;B$5,0,B$5-Q1025)</f>
        <v>20.971499405405012</v>
      </c>
    </row>
    <row r="1026" spans="16:18" x14ac:dyDescent="0.3">
      <c r="P1026" s="17">
        <v>39432</v>
      </c>
      <c r="Q1026">
        <v>-5.6</v>
      </c>
      <c r="R1026" s="13">
        <f>IF(Q1026&gt;B$5,0,B$5-Q1026)</f>
        <v>20.971499405405012</v>
      </c>
    </row>
    <row r="1027" spans="16:18" x14ac:dyDescent="0.3">
      <c r="P1027" s="17">
        <v>39433</v>
      </c>
      <c r="Q1027">
        <v>-3</v>
      </c>
      <c r="R1027" s="13">
        <f>IF(Q1027&gt;B$5,0,B$5-Q1027)</f>
        <v>18.371499405405014</v>
      </c>
    </row>
    <row r="1028" spans="16:18" x14ac:dyDescent="0.3">
      <c r="P1028" s="17">
        <v>39434</v>
      </c>
      <c r="Q1028">
        <v>-4</v>
      </c>
      <c r="R1028" s="13">
        <f>IF(Q1028&gt;B$5,0,B$5-Q1028)</f>
        <v>19.371499405405014</v>
      </c>
    </row>
    <row r="1029" spans="16:18" x14ac:dyDescent="0.3">
      <c r="P1029" s="17">
        <v>39435</v>
      </c>
      <c r="Q1029">
        <v>-6.5</v>
      </c>
      <c r="R1029" s="13">
        <f>IF(Q1029&gt;B$5,0,B$5-Q1029)</f>
        <v>21.871499405405014</v>
      </c>
    </row>
    <row r="1030" spans="16:18" x14ac:dyDescent="0.3">
      <c r="P1030" s="17">
        <v>39436</v>
      </c>
      <c r="Q1030">
        <v>-1.3</v>
      </c>
      <c r="R1030" s="13">
        <f>IF(Q1030&gt;B$5,0,B$5-Q1030)</f>
        <v>16.671499405405015</v>
      </c>
    </row>
    <row r="1031" spans="16:18" x14ac:dyDescent="0.3">
      <c r="P1031" s="17">
        <v>39437</v>
      </c>
      <c r="Q1031">
        <v>-4.4000000000000004</v>
      </c>
      <c r="R1031" s="13">
        <f>IF(Q1031&gt;B$5,0,B$5-Q1031)</f>
        <v>19.771499405405017</v>
      </c>
    </row>
    <row r="1032" spans="16:18" x14ac:dyDescent="0.3">
      <c r="P1032" s="17">
        <v>39438</v>
      </c>
      <c r="Q1032">
        <v>-5.8</v>
      </c>
      <c r="R1032" s="13">
        <f>IF(Q1032&gt;B$5,0,B$5-Q1032)</f>
        <v>21.171499405405015</v>
      </c>
    </row>
    <row r="1033" spans="16:18" x14ac:dyDescent="0.3">
      <c r="P1033" s="17">
        <v>39439</v>
      </c>
      <c r="Q1033">
        <v>-1.3</v>
      </c>
      <c r="R1033" s="13">
        <f>IF(Q1033&gt;B$5,0,B$5-Q1033)</f>
        <v>16.671499405405015</v>
      </c>
    </row>
    <row r="1034" spans="16:18" x14ac:dyDescent="0.3">
      <c r="P1034" s="17">
        <v>39440</v>
      </c>
      <c r="Q1034">
        <v>2.2999999999999998</v>
      </c>
      <c r="R1034" s="13">
        <f>IF(Q1034&gt;B$5,0,B$5-Q1034)</f>
        <v>13.071499405405014</v>
      </c>
    </row>
    <row r="1035" spans="16:18" x14ac:dyDescent="0.3">
      <c r="P1035" s="17">
        <v>39441</v>
      </c>
      <c r="Q1035">
        <v>3.1</v>
      </c>
      <c r="R1035" s="13">
        <f>IF(Q1035&gt;B$5,0,B$5-Q1035)</f>
        <v>12.271499405405015</v>
      </c>
    </row>
    <row r="1036" spans="16:18" x14ac:dyDescent="0.3">
      <c r="P1036" s="17">
        <v>39442</v>
      </c>
      <c r="Q1036">
        <v>3.5</v>
      </c>
      <c r="R1036" s="13">
        <f>IF(Q1036&gt;B$5,0,B$5-Q1036)</f>
        <v>11.871499405405014</v>
      </c>
    </row>
    <row r="1037" spans="16:18" x14ac:dyDescent="0.3">
      <c r="P1037" s="17">
        <v>39443</v>
      </c>
      <c r="Q1037">
        <v>4.5</v>
      </c>
      <c r="R1037" s="13">
        <f>IF(Q1037&gt;B$5,0,B$5-Q1037)</f>
        <v>10.871499405405014</v>
      </c>
    </row>
    <row r="1038" spans="16:18" x14ac:dyDescent="0.3">
      <c r="P1038" s="17">
        <v>39444</v>
      </c>
      <c r="Q1038">
        <v>5.6</v>
      </c>
      <c r="R1038" s="13">
        <f>IF(Q1038&gt;B$5,0,B$5-Q1038)</f>
        <v>9.7714994054050148</v>
      </c>
    </row>
    <row r="1039" spans="16:18" x14ac:dyDescent="0.3">
      <c r="P1039" s="17">
        <v>39445</v>
      </c>
      <c r="Q1039">
        <v>6.2</v>
      </c>
      <c r="R1039" s="13">
        <f>IF(Q1039&gt;B$5,0,B$5-Q1039)</f>
        <v>9.1714994054050152</v>
      </c>
    </row>
    <row r="1040" spans="16:18" x14ac:dyDescent="0.3">
      <c r="P1040" s="17">
        <v>39446</v>
      </c>
      <c r="Q1040">
        <v>2.1</v>
      </c>
      <c r="R1040" s="13">
        <f>IF(Q1040&gt;B$5,0,B$5-Q1040)</f>
        <v>13.271499405405015</v>
      </c>
    </row>
    <row r="1041" spans="16:18" x14ac:dyDescent="0.3">
      <c r="P1041" s="17">
        <v>39447</v>
      </c>
      <c r="Q1041">
        <v>0</v>
      </c>
      <c r="R1041" s="13">
        <f>IF(Q1041&gt;B$5,0,B$5-Q1041)</f>
        <v>15.371499405405014</v>
      </c>
    </row>
    <row r="1042" spans="16:18" x14ac:dyDescent="0.3">
      <c r="P1042" s="17">
        <v>39448</v>
      </c>
      <c r="Q1042">
        <v>0.9</v>
      </c>
      <c r="R1042" s="13">
        <f>IF(Q1042&gt;B$5,0,B$5-Q1042)</f>
        <v>14.471499405405014</v>
      </c>
    </row>
    <row r="1043" spans="16:18" x14ac:dyDescent="0.3">
      <c r="P1043" s="17">
        <v>39449</v>
      </c>
      <c r="Q1043">
        <v>0.1</v>
      </c>
      <c r="R1043" s="13">
        <f>IF(Q1043&gt;B$5,0,B$5-Q1043)</f>
        <v>15.271499405405015</v>
      </c>
    </row>
    <row r="1044" spans="16:18" x14ac:dyDescent="0.3">
      <c r="P1044" s="17">
        <v>39450</v>
      </c>
      <c r="Q1044">
        <v>-1.5</v>
      </c>
      <c r="R1044" s="13">
        <f>IF(Q1044&gt;B$5,0,B$5-Q1044)</f>
        <v>16.871499405405014</v>
      </c>
    </row>
    <row r="1045" spans="16:18" x14ac:dyDescent="0.3">
      <c r="P1045" s="17">
        <v>39451</v>
      </c>
      <c r="Q1045">
        <v>-1.8</v>
      </c>
      <c r="R1045" s="13">
        <f>IF(Q1045&gt;B$5,0,B$5-Q1045)</f>
        <v>17.171499405405015</v>
      </c>
    </row>
    <row r="1046" spans="16:18" x14ac:dyDescent="0.3">
      <c r="P1046" s="17">
        <v>39452</v>
      </c>
      <c r="Q1046">
        <v>-1.6</v>
      </c>
      <c r="R1046" s="13">
        <f>IF(Q1046&gt;B$5,0,B$5-Q1046)</f>
        <v>16.971499405405016</v>
      </c>
    </row>
    <row r="1047" spans="16:18" x14ac:dyDescent="0.3">
      <c r="P1047" s="17">
        <v>39453</v>
      </c>
      <c r="Q1047">
        <v>-0.1</v>
      </c>
      <c r="R1047" s="13">
        <f>IF(Q1047&gt;B$5,0,B$5-Q1047)</f>
        <v>15.471499405405014</v>
      </c>
    </row>
    <row r="1048" spans="16:18" x14ac:dyDescent="0.3">
      <c r="P1048" s="17">
        <v>39454</v>
      </c>
      <c r="Q1048">
        <v>1.2</v>
      </c>
      <c r="R1048" s="13">
        <f>IF(Q1048&gt;B$5,0,B$5-Q1048)</f>
        <v>14.171499405405015</v>
      </c>
    </row>
    <row r="1049" spans="16:18" x14ac:dyDescent="0.3">
      <c r="P1049" s="17">
        <v>39455</v>
      </c>
      <c r="Q1049">
        <v>1.4</v>
      </c>
      <c r="R1049" s="13">
        <f>IF(Q1049&gt;B$5,0,B$5-Q1049)</f>
        <v>13.971499405405014</v>
      </c>
    </row>
    <row r="1050" spans="16:18" x14ac:dyDescent="0.3">
      <c r="P1050" s="17">
        <v>39456</v>
      </c>
      <c r="Q1050">
        <v>1.8</v>
      </c>
      <c r="R1050" s="13">
        <f>IF(Q1050&gt;B$5,0,B$5-Q1050)</f>
        <v>13.571499405405014</v>
      </c>
    </row>
    <row r="1051" spans="16:18" x14ac:dyDescent="0.3">
      <c r="P1051" s="17">
        <v>39457</v>
      </c>
      <c r="Q1051">
        <v>2.4</v>
      </c>
      <c r="R1051" s="13">
        <f>IF(Q1051&gt;B$5,0,B$5-Q1051)</f>
        <v>12.971499405405014</v>
      </c>
    </row>
    <row r="1052" spans="16:18" x14ac:dyDescent="0.3">
      <c r="P1052" s="17">
        <v>39458</v>
      </c>
      <c r="Q1052">
        <v>4.4000000000000004</v>
      </c>
      <c r="R1052" s="13">
        <f>IF(Q1052&gt;B$5,0,B$5-Q1052)</f>
        <v>10.971499405405014</v>
      </c>
    </row>
    <row r="1053" spans="16:18" x14ac:dyDescent="0.3">
      <c r="P1053" s="17">
        <v>39459</v>
      </c>
      <c r="Q1053">
        <v>3.4</v>
      </c>
      <c r="R1053" s="13">
        <f>IF(Q1053&gt;B$5,0,B$5-Q1053)</f>
        <v>11.971499405405014</v>
      </c>
    </row>
    <row r="1054" spans="16:18" x14ac:dyDescent="0.3">
      <c r="P1054" s="17">
        <v>39460</v>
      </c>
      <c r="Q1054">
        <v>2</v>
      </c>
      <c r="R1054" s="13">
        <f>IF(Q1054&gt;B$5,0,B$5-Q1054)</f>
        <v>13.371499405405014</v>
      </c>
    </row>
    <row r="1055" spans="16:18" x14ac:dyDescent="0.3">
      <c r="P1055" s="17">
        <v>39461</v>
      </c>
      <c r="Q1055">
        <v>3.9</v>
      </c>
      <c r="R1055" s="13">
        <f>IF(Q1055&gt;B$5,0,B$5-Q1055)</f>
        <v>11.471499405405014</v>
      </c>
    </row>
    <row r="1056" spans="16:18" x14ac:dyDescent="0.3">
      <c r="P1056" s="17">
        <v>39462</v>
      </c>
      <c r="Q1056">
        <v>3.9</v>
      </c>
      <c r="R1056" s="13">
        <f>IF(Q1056&gt;B$5,0,B$5-Q1056)</f>
        <v>11.471499405405014</v>
      </c>
    </row>
    <row r="1057" spans="16:18" x14ac:dyDescent="0.3">
      <c r="P1057" s="17">
        <v>39463</v>
      </c>
      <c r="Q1057">
        <v>4.3</v>
      </c>
      <c r="R1057" s="13">
        <f>IF(Q1057&gt;B$5,0,B$5-Q1057)</f>
        <v>11.071499405405014</v>
      </c>
    </row>
    <row r="1058" spans="16:18" x14ac:dyDescent="0.3">
      <c r="P1058" s="17">
        <v>39464</v>
      </c>
      <c r="Q1058">
        <v>4.9000000000000004</v>
      </c>
      <c r="R1058" s="13">
        <f>IF(Q1058&gt;B$5,0,B$5-Q1058)</f>
        <v>10.471499405405014</v>
      </c>
    </row>
    <row r="1059" spans="16:18" x14ac:dyDescent="0.3">
      <c r="P1059" s="17">
        <v>39465</v>
      </c>
      <c r="Q1059">
        <v>2.8</v>
      </c>
      <c r="R1059" s="13">
        <f>IF(Q1059&gt;B$5,0,B$5-Q1059)</f>
        <v>12.571499405405014</v>
      </c>
    </row>
    <row r="1060" spans="16:18" x14ac:dyDescent="0.3">
      <c r="P1060" s="17">
        <v>39466</v>
      </c>
      <c r="Q1060">
        <v>4</v>
      </c>
      <c r="R1060" s="13">
        <f>IF(Q1060&gt;B$5,0,B$5-Q1060)</f>
        <v>11.371499405405014</v>
      </c>
    </row>
    <row r="1061" spans="16:18" x14ac:dyDescent="0.3">
      <c r="P1061" s="17">
        <v>39467</v>
      </c>
      <c r="Q1061">
        <v>2.2000000000000002</v>
      </c>
      <c r="R1061" s="13">
        <f>IF(Q1061&gt;B$5,0,B$5-Q1061)</f>
        <v>13.171499405405015</v>
      </c>
    </row>
    <row r="1062" spans="16:18" x14ac:dyDescent="0.3">
      <c r="P1062" s="17">
        <v>39468</v>
      </c>
      <c r="Q1062">
        <v>1.4</v>
      </c>
      <c r="R1062" s="13">
        <f>IF(Q1062&gt;B$5,0,B$5-Q1062)</f>
        <v>13.971499405405014</v>
      </c>
    </row>
    <row r="1063" spans="16:18" x14ac:dyDescent="0.3">
      <c r="P1063" s="17">
        <v>39469</v>
      </c>
      <c r="Q1063">
        <v>-1.1000000000000001</v>
      </c>
      <c r="R1063" s="13">
        <f>IF(Q1063&gt;B$5,0,B$5-Q1063)</f>
        <v>16.471499405405016</v>
      </c>
    </row>
    <row r="1064" spans="16:18" x14ac:dyDescent="0.3">
      <c r="P1064" s="17">
        <v>39470</v>
      </c>
      <c r="Q1064">
        <v>-3.9</v>
      </c>
      <c r="R1064" s="13">
        <f>IF(Q1064&gt;B$5,0,B$5-Q1064)</f>
        <v>19.271499405405013</v>
      </c>
    </row>
    <row r="1065" spans="16:18" x14ac:dyDescent="0.3">
      <c r="P1065" s="17">
        <v>39471</v>
      </c>
      <c r="Q1065">
        <v>3.1</v>
      </c>
      <c r="R1065" s="13">
        <f>IF(Q1065&gt;B$5,0,B$5-Q1065)</f>
        <v>12.271499405405015</v>
      </c>
    </row>
    <row r="1066" spans="16:18" x14ac:dyDescent="0.3">
      <c r="P1066" s="17">
        <v>39472</v>
      </c>
      <c r="Q1066">
        <v>3.1</v>
      </c>
      <c r="R1066" s="13">
        <f>IF(Q1066&gt;B$5,0,B$5-Q1066)</f>
        <v>12.271499405405015</v>
      </c>
    </row>
    <row r="1067" spans="16:18" x14ac:dyDescent="0.3">
      <c r="P1067" s="17">
        <v>39473</v>
      </c>
      <c r="Q1067">
        <v>1.1000000000000001</v>
      </c>
      <c r="R1067" s="13">
        <f>IF(Q1067&gt;B$5,0,B$5-Q1067)</f>
        <v>14.271499405405015</v>
      </c>
    </row>
    <row r="1068" spans="16:18" x14ac:dyDescent="0.3">
      <c r="P1068" s="17">
        <v>39474</v>
      </c>
      <c r="Q1068">
        <v>0.3</v>
      </c>
      <c r="R1068" s="13">
        <f>IF(Q1068&gt;B$5,0,B$5-Q1068)</f>
        <v>15.071499405405014</v>
      </c>
    </row>
    <row r="1069" spans="16:18" x14ac:dyDescent="0.3">
      <c r="P1069" s="17">
        <v>39475</v>
      </c>
      <c r="Q1069">
        <v>0</v>
      </c>
      <c r="R1069" s="13">
        <f>IF(Q1069&gt;B$5,0,B$5-Q1069)</f>
        <v>15.371499405405014</v>
      </c>
    </row>
    <row r="1070" spans="16:18" x14ac:dyDescent="0.3">
      <c r="P1070" s="17">
        <v>39476</v>
      </c>
      <c r="Q1070">
        <v>5.0999999999999996</v>
      </c>
      <c r="R1070" s="13">
        <f>IF(Q1070&gt;B$5,0,B$5-Q1070)</f>
        <v>10.271499405405015</v>
      </c>
    </row>
    <row r="1071" spans="16:18" x14ac:dyDescent="0.3">
      <c r="P1071" s="17">
        <v>39477</v>
      </c>
      <c r="Q1071">
        <v>0.8</v>
      </c>
      <c r="R1071" s="13">
        <f>IF(Q1071&gt;B$5,0,B$5-Q1071)</f>
        <v>14.571499405405014</v>
      </c>
    </row>
    <row r="1072" spans="16:18" x14ac:dyDescent="0.3">
      <c r="P1072" s="17">
        <v>39478</v>
      </c>
      <c r="Q1072">
        <v>-0.6</v>
      </c>
      <c r="R1072" s="13">
        <f>IF(Q1072&gt;B$5,0,B$5-Q1072)</f>
        <v>15.971499405405014</v>
      </c>
    </row>
    <row r="1073" spans="16:18" x14ac:dyDescent="0.3">
      <c r="P1073" s="17">
        <v>39479</v>
      </c>
      <c r="Q1073">
        <v>2.2999999999999998</v>
      </c>
      <c r="R1073" s="13">
        <f>IF(Q1073&gt;B$5,0,B$5-Q1073)</f>
        <v>13.071499405405014</v>
      </c>
    </row>
    <row r="1074" spans="16:18" x14ac:dyDescent="0.3">
      <c r="P1074" s="17">
        <v>39480</v>
      </c>
      <c r="Q1074">
        <v>1</v>
      </c>
      <c r="R1074" s="13">
        <f>IF(Q1074&gt;B$5,0,B$5-Q1074)</f>
        <v>14.371499405405014</v>
      </c>
    </row>
    <row r="1075" spans="16:18" x14ac:dyDescent="0.3">
      <c r="P1075" s="17">
        <v>39481</v>
      </c>
      <c r="Q1075">
        <v>-1.6</v>
      </c>
      <c r="R1075" s="13">
        <f>IF(Q1075&gt;B$5,0,B$5-Q1075)</f>
        <v>16.971499405405016</v>
      </c>
    </row>
    <row r="1076" spans="16:18" x14ac:dyDescent="0.3">
      <c r="P1076" s="17">
        <v>39482</v>
      </c>
      <c r="Q1076">
        <v>2.1</v>
      </c>
      <c r="R1076" s="13">
        <f>IF(Q1076&gt;B$5,0,B$5-Q1076)</f>
        <v>13.271499405405015</v>
      </c>
    </row>
    <row r="1077" spans="16:18" x14ac:dyDescent="0.3">
      <c r="P1077" s="17">
        <v>39483</v>
      </c>
      <c r="Q1077">
        <v>1.8</v>
      </c>
      <c r="R1077" s="13">
        <f>IF(Q1077&gt;B$5,0,B$5-Q1077)</f>
        <v>13.571499405405014</v>
      </c>
    </row>
    <row r="1078" spans="16:18" x14ac:dyDescent="0.3">
      <c r="P1078" s="17">
        <v>39484</v>
      </c>
      <c r="Q1078">
        <v>2.9</v>
      </c>
      <c r="R1078" s="13">
        <f>IF(Q1078&gt;B$5,0,B$5-Q1078)</f>
        <v>12.471499405405014</v>
      </c>
    </row>
    <row r="1079" spans="16:18" x14ac:dyDescent="0.3">
      <c r="P1079" s="17">
        <v>39485</v>
      </c>
      <c r="Q1079">
        <v>2</v>
      </c>
      <c r="R1079" s="13">
        <f>IF(Q1079&gt;B$5,0,B$5-Q1079)</f>
        <v>13.371499405405014</v>
      </c>
    </row>
    <row r="1080" spans="16:18" x14ac:dyDescent="0.3">
      <c r="P1080" s="17">
        <v>39486</v>
      </c>
      <c r="Q1080">
        <v>2.6</v>
      </c>
      <c r="R1080" s="13">
        <f>IF(Q1080&gt;B$5,0,B$5-Q1080)</f>
        <v>12.771499405405015</v>
      </c>
    </row>
    <row r="1081" spans="16:18" x14ac:dyDescent="0.3">
      <c r="P1081" s="17">
        <v>39487</v>
      </c>
      <c r="Q1081">
        <v>4.9000000000000004</v>
      </c>
      <c r="R1081" s="13">
        <f>IF(Q1081&gt;B$5,0,B$5-Q1081)</f>
        <v>10.471499405405014</v>
      </c>
    </row>
    <row r="1082" spans="16:18" x14ac:dyDescent="0.3">
      <c r="P1082" s="17">
        <v>39488</v>
      </c>
      <c r="Q1082">
        <v>2.9</v>
      </c>
      <c r="R1082" s="13">
        <f>IF(Q1082&gt;B$5,0,B$5-Q1082)</f>
        <v>12.471499405405014</v>
      </c>
    </row>
    <row r="1083" spans="16:18" x14ac:dyDescent="0.3">
      <c r="P1083" s="17">
        <v>39489</v>
      </c>
      <c r="Q1083">
        <v>1.6</v>
      </c>
      <c r="R1083" s="13">
        <f>IF(Q1083&gt;B$5,0,B$5-Q1083)</f>
        <v>13.771499405405015</v>
      </c>
    </row>
    <row r="1084" spans="16:18" x14ac:dyDescent="0.3">
      <c r="P1084" s="17">
        <v>39490</v>
      </c>
      <c r="Q1084">
        <v>-0.6</v>
      </c>
      <c r="R1084" s="13">
        <f>IF(Q1084&gt;B$5,0,B$5-Q1084)</f>
        <v>15.971499405405014</v>
      </c>
    </row>
    <row r="1085" spans="16:18" x14ac:dyDescent="0.3">
      <c r="P1085" s="17">
        <v>39491</v>
      </c>
      <c r="Q1085">
        <v>2.6</v>
      </c>
      <c r="R1085" s="13">
        <f>IF(Q1085&gt;B$5,0,B$5-Q1085)</f>
        <v>12.771499405405015</v>
      </c>
    </row>
    <row r="1086" spans="16:18" x14ac:dyDescent="0.3">
      <c r="P1086" s="17">
        <v>39492</v>
      </c>
      <c r="Q1086">
        <v>-0.7</v>
      </c>
      <c r="R1086" s="13">
        <f>IF(Q1086&gt;B$5,0,B$5-Q1086)</f>
        <v>16.071499405405014</v>
      </c>
    </row>
    <row r="1087" spans="16:18" x14ac:dyDescent="0.3">
      <c r="P1087" s="17">
        <v>39493</v>
      </c>
      <c r="Q1087">
        <v>-4</v>
      </c>
      <c r="R1087" s="13">
        <f>IF(Q1087&gt;B$5,0,B$5-Q1087)</f>
        <v>19.371499405405014</v>
      </c>
    </row>
    <row r="1088" spans="16:18" x14ac:dyDescent="0.3">
      <c r="P1088" s="17">
        <v>39494</v>
      </c>
      <c r="Q1088">
        <v>-4.4000000000000004</v>
      </c>
      <c r="R1088" s="13">
        <f>IF(Q1088&gt;B$5,0,B$5-Q1088)</f>
        <v>19.771499405405017</v>
      </c>
    </row>
    <row r="1089" spans="16:18" x14ac:dyDescent="0.3">
      <c r="P1089" s="17">
        <v>39495</v>
      </c>
      <c r="Q1089">
        <v>3.6</v>
      </c>
      <c r="R1089" s="13">
        <f>IF(Q1089&gt;B$5,0,B$5-Q1089)</f>
        <v>11.771499405405015</v>
      </c>
    </row>
    <row r="1090" spans="16:18" x14ac:dyDescent="0.3">
      <c r="P1090" s="17">
        <v>39496</v>
      </c>
      <c r="Q1090">
        <v>5</v>
      </c>
      <c r="R1090" s="13">
        <f>IF(Q1090&gt;B$5,0,B$5-Q1090)</f>
        <v>10.371499405405014</v>
      </c>
    </row>
    <row r="1091" spans="16:18" x14ac:dyDescent="0.3">
      <c r="P1091" s="17">
        <v>39497</v>
      </c>
      <c r="Q1091">
        <v>1.2</v>
      </c>
      <c r="R1091" s="13">
        <f>IF(Q1091&gt;B$5,0,B$5-Q1091)</f>
        <v>14.171499405405015</v>
      </c>
    </row>
    <row r="1092" spans="16:18" x14ac:dyDescent="0.3">
      <c r="P1092" s="17">
        <v>39498</v>
      </c>
      <c r="Q1092">
        <v>0.7</v>
      </c>
      <c r="R1092" s="13">
        <f>IF(Q1092&gt;B$5,0,B$5-Q1092)</f>
        <v>14.671499405405015</v>
      </c>
    </row>
    <row r="1093" spans="16:18" x14ac:dyDescent="0.3">
      <c r="P1093" s="17">
        <v>39499</v>
      </c>
      <c r="Q1093">
        <v>2.9</v>
      </c>
      <c r="R1093" s="13">
        <f>IF(Q1093&gt;B$5,0,B$5-Q1093)</f>
        <v>12.471499405405014</v>
      </c>
    </row>
    <row r="1094" spans="16:18" x14ac:dyDescent="0.3">
      <c r="P1094" s="17">
        <v>39500</v>
      </c>
      <c r="Q1094">
        <v>6.5</v>
      </c>
      <c r="R1094" s="13">
        <f>IF(Q1094&gt;B$5,0,B$5-Q1094)</f>
        <v>8.8714994054050145</v>
      </c>
    </row>
    <row r="1095" spans="16:18" x14ac:dyDescent="0.3">
      <c r="P1095" s="17">
        <v>39501</v>
      </c>
      <c r="Q1095">
        <v>4</v>
      </c>
      <c r="R1095" s="13">
        <f>IF(Q1095&gt;B$5,0,B$5-Q1095)</f>
        <v>11.371499405405014</v>
      </c>
    </row>
    <row r="1096" spans="16:18" x14ac:dyDescent="0.3">
      <c r="P1096" s="17">
        <v>39502</v>
      </c>
      <c r="Q1096">
        <v>6.5</v>
      </c>
      <c r="R1096" s="13">
        <f>IF(Q1096&gt;B$5,0,B$5-Q1096)</f>
        <v>8.8714994054050145</v>
      </c>
    </row>
    <row r="1097" spans="16:18" x14ac:dyDescent="0.3">
      <c r="P1097" s="17">
        <v>39503</v>
      </c>
      <c r="Q1097">
        <v>5.0999999999999996</v>
      </c>
      <c r="R1097" s="13">
        <f>IF(Q1097&gt;B$5,0,B$5-Q1097)</f>
        <v>10.271499405405015</v>
      </c>
    </row>
    <row r="1098" spans="16:18" x14ac:dyDescent="0.3">
      <c r="P1098" s="17">
        <v>39504</v>
      </c>
      <c r="Q1098">
        <v>2.6</v>
      </c>
      <c r="R1098" s="13">
        <f>IF(Q1098&gt;B$5,0,B$5-Q1098)</f>
        <v>12.771499405405015</v>
      </c>
    </row>
    <row r="1099" spans="16:18" x14ac:dyDescent="0.3">
      <c r="P1099" s="17">
        <v>39505</v>
      </c>
      <c r="Q1099">
        <v>4.7</v>
      </c>
      <c r="R1099" s="13">
        <f>IF(Q1099&gt;B$5,0,B$5-Q1099)</f>
        <v>10.671499405405015</v>
      </c>
    </row>
    <row r="1100" spans="16:18" x14ac:dyDescent="0.3">
      <c r="P1100" s="17">
        <v>39506</v>
      </c>
      <c r="Q1100">
        <v>2.8</v>
      </c>
      <c r="R1100" s="13">
        <f>IF(Q1100&gt;B$5,0,B$5-Q1100)</f>
        <v>12.571499405405014</v>
      </c>
    </row>
    <row r="1101" spans="16:18" x14ac:dyDescent="0.3">
      <c r="P1101" s="17">
        <v>39507</v>
      </c>
      <c r="Q1101">
        <v>2.9</v>
      </c>
      <c r="R1101" s="13">
        <f>IF(Q1101&gt;B$5,0,B$5-Q1101)</f>
        <v>12.471499405405014</v>
      </c>
    </row>
    <row r="1102" spans="16:18" x14ac:dyDescent="0.3">
      <c r="P1102" s="17">
        <v>39508</v>
      </c>
      <c r="Q1102">
        <v>2.1</v>
      </c>
      <c r="R1102" s="13">
        <f>IF(Q1102&gt;B$5,0,B$5-Q1102)</f>
        <v>13.271499405405015</v>
      </c>
    </row>
    <row r="1103" spans="16:18" x14ac:dyDescent="0.3">
      <c r="P1103" s="17">
        <v>39509</v>
      </c>
      <c r="Q1103">
        <v>0.9</v>
      </c>
      <c r="R1103" s="13">
        <f>IF(Q1103&gt;B$5,0,B$5-Q1103)</f>
        <v>14.471499405405014</v>
      </c>
    </row>
    <row r="1104" spans="16:18" x14ac:dyDescent="0.3">
      <c r="P1104" s="17">
        <v>39510</v>
      </c>
      <c r="Q1104">
        <v>0.3</v>
      </c>
      <c r="R1104" s="13">
        <f>IF(Q1104&gt;B$5,0,B$5-Q1104)</f>
        <v>15.071499405405014</v>
      </c>
    </row>
    <row r="1105" spans="16:18" x14ac:dyDescent="0.3">
      <c r="P1105" s="17">
        <v>39511</v>
      </c>
      <c r="Q1105">
        <v>-0.9</v>
      </c>
      <c r="R1105" s="13">
        <f>IF(Q1105&gt;B$5,0,B$5-Q1105)</f>
        <v>16.271499405405013</v>
      </c>
    </row>
    <row r="1106" spans="16:18" x14ac:dyDescent="0.3">
      <c r="P1106" s="17">
        <v>39512</v>
      </c>
      <c r="Q1106">
        <v>-1.2</v>
      </c>
      <c r="R1106" s="13">
        <f>IF(Q1106&gt;B$5,0,B$5-Q1106)</f>
        <v>16.571499405405014</v>
      </c>
    </row>
    <row r="1107" spans="16:18" x14ac:dyDescent="0.3">
      <c r="P1107" s="17">
        <v>39513</v>
      </c>
      <c r="Q1107">
        <v>3.5</v>
      </c>
      <c r="R1107" s="13">
        <f>IF(Q1107&gt;B$5,0,B$5-Q1107)</f>
        <v>11.871499405405014</v>
      </c>
    </row>
    <row r="1108" spans="16:18" x14ac:dyDescent="0.3">
      <c r="P1108" s="17">
        <v>39514</v>
      </c>
      <c r="Q1108">
        <v>2.4</v>
      </c>
      <c r="R1108" s="13">
        <f>IF(Q1108&gt;B$5,0,B$5-Q1108)</f>
        <v>12.971499405405014</v>
      </c>
    </row>
    <row r="1109" spans="16:18" x14ac:dyDescent="0.3">
      <c r="P1109" s="17">
        <v>39515</v>
      </c>
      <c r="Q1109">
        <v>4.2</v>
      </c>
      <c r="R1109" s="13">
        <f>IF(Q1109&gt;B$5,0,B$5-Q1109)</f>
        <v>11.171499405405015</v>
      </c>
    </row>
    <row r="1110" spans="16:18" x14ac:dyDescent="0.3">
      <c r="P1110" s="17">
        <v>39516</v>
      </c>
      <c r="Q1110">
        <v>4.7</v>
      </c>
      <c r="R1110" s="13">
        <f>IF(Q1110&gt;B$5,0,B$5-Q1110)</f>
        <v>10.671499405405015</v>
      </c>
    </row>
    <row r="1111" spans="16:18" x14ac:dyDescent="0.3">
      <c r="P1111" s="17">
        <v>39517</v>
      </c>
      <c r="Q1111">
        <v>5.2</v>
      </c>
      <c r="R1111" s="13">
        <f>IF(Q1111&gt;B$5,0,B$5-Q1111)</f>
        <v>10.171499405405015</v>
      </c>
    </row>
    <row r="1112" spans="16:18" x14ac:dyDescent="0.3">
      <c r="P1112" s="17">
        <v>39518</v>
      </c>
      <c r="Q1112">
        <v>5</v>
      </c>
      <c r="R1112" s="13">
        <f>IF(Q1112&gt;B$5,0,B$5-Q1112)</f>
        <v>10.371499405405014</v>
      </c>
    </row>
    <row r="1113" spans="16:18" x14ac:dyDescent="0.3">
      <c r="P1113" s="17">
        <v>39519</v>
      </c>
      <c r="Q1113">
        <v>4.4000000000000004</v>
      </c>
      <c r="R1113" s="13">
        <f>IF(Q1113&gt;B$5,0,B$5-Q1113)</f>
        <v>10.971499405405014</v>
      </c>
    </row>
    <row r="1114" spans="16:18" x14ac:dyDescent="0.3">
      <c r="P1114" s="17">
        <v>39520</v>
      </c>
      <c r="Q1114">
        <v>2.2999999999999998</v>
      </c>
      <c r="R1114" s="13">
        <f>IF(Q1114&gt;B$5,0,B$5-Q1114)</f>
        <v>13.071499405405014</v>
      </c>
    </row>
    <row r="1115" spans="16:18" x14ac:dyDescent="0.3">
      <c r="P1115" s="17">
        <v>39521</v>
      </c>
      <c r="Q1115">
        <v>1.9</v>
      </c>
      <c r="R1115" s="13">
        <f>IF(Q1115&gt;B$5,0,B$5-Q1115)</f>
        <v>13.471499405405014</v>
      </c>
    </row>
    <row r="1116" spans="16:18" x14ac:dyDescent="0.3">
      <c r="P1116" s="17">
        <v>39522</v>
      </c>
      <c r="Q1116">
        <v>1.8</v>
      </c>
      <c r="R1116" s="13">
        <f>IF(Q1116&gt;B$5,0,B$5-Q1116)</f>
        <v>13.571499405405014</v>
      </c>
    </row>
    <row r="1117" spans="16:18" x14ac:dyDescent="0.3">
      <c r="P1117" s="17">
        <v>39523</v>
      </c>
      <c r="Q1117">
        <v>2.5</v>
      </c>
      <c r="R1117" s="13">
        <f>IF(Q1117&gt;B$5,0,B$5-Q1117)</f>
        <v>12.871499405405014</v>
      </c>
    </row>
    <row r="1118" spans="16:18" x14ac:dyDescent="0.3">
      <c r="P1118" s="17">
        <v>39524</v>
      </c>
      <c r="Q1118">
        <v>1</v>
      </c>
      <c r="R1118" s="13">
        <f>IF(Q1118&gt;B$5,0,B$5-Q1118)</f>
        <v>14.371499405405014</v>
      </c>
    </row>
    <row r="1119" spans="16:18" x14ac:dyDescent="0.3">
      <c r="P1119" s="17">
        <v>39525</v>
      </c>
      <c r="Q1119">
        <v>0.1</v>
      </c>
      <c r="R1119" s="13">
        <f>IF(Q1119&gt;B$5,0,B$5-Q1119)</f>
        <v>15.271499405405015</v>
      </c>
    </row>
    <row r="1120" spans="16:18" x14ac:dyDescent="0.3">
      <c r="P1120" s="17">
        <v>39526</v>
      </c>
      <c r="Q1120">
        <v>-1</v>
      </c>
      <c r="R1120" s="13">
        <f>IF(Q1120&gt;B$5,0,B$5-Q1120)</f>
        <v>16.371499405405014</v>
      </c>
    </row>
    <row r="1121" spans="16:18" x14ac:dyDescent="0.3">
      <c r="P1121" s="17">
        <v>39527</v>
      </c>
      <c r="Q1121">
        <v>-2.7</v>
      </c>
      <c r="R1121" s="13">
        <f>IF(Q1121&gt;B$5,0,B$5-Q1121)</f>
        <v>18.071499405405014</v>
      </c>
    </row>
    <row r="1122" spans="16:18" x14ac:dyDescent="0.3">
      <c r="P1122" s="17">
        <v>39528</v>
      </c>
      <c r="Q1122">
        <v>-2.8</v>
      </c>
      <c r="R1122" s="13">
        <f>IF(Q1122&gt;B$5,0,B$5-Q1122)</f>
        <v>18.171499405405015</v>
      </c>
    </row>
    <row r="1123" spans="16:18" x14ac:dyDescent="0.3">
      <c r="P1123" s="17">
        <v>39529</v>
      </c>
      <c r="Q1123">
        <v>-5.2</v>
      </c>
      <c r="R1123" s="13">
        <f>IF(Q1123&gt;B$5,0,B$5-Q1123)</f>
        <v>20.571499405405014</v>
      </c>
    </row>
    <row r="1124" spans="16:18" x14ac:dyDescent="0.3">
      <c r="P1124" s="17">
        <v>39530</v>
      </c>
      <c r="Q1124">
        <v>-6.5</v>
      </c>
      <c r="R1124" s="13">
        <f>IF(Q1124&gt;B$5,0,B$5-Q1124)</f>
        <v>21.871499405405014</v>
      </c>
    </row>
    <row r="1125" spans="16:18" x14ac:dyDescent="0.3">
      <c r="P1125" s="17">
        <v>39531</v>
      </c>
      <c r="Q1125">
        <v>-5.4</v>
      </c>
      <c r="R1125" s="13">
        <f>IF(Q1125&gt;B$5,0,B$5-Q1125)</f>
        <v>20.771499405405017</v>
      </c>
    </row>
    <row r="1126" spans="16:18" x14ac:dyDescent="0.3">
      <c r="P1126" s="17">
        <v>39532</v>
      </c>
      <c r="Q1126">
        <v>-1.1000000000000001</v>
      </c>
      <c r="R1126" s="13">
        <f>IF(Q1126&gt;B$5,0,B$5-Q1126)</f>
        <v>16.471499405405016</v>
      </c>
    </row>
    <row r="1127" spans="16:18" x14ac:dyDescent="0.3">
      <c r="P1127" s="17">
        <v>39533</v>
      </c>
      <c r="Q1127">
        <v>-1.3</v>
      </c>
      <c r="R1127" s="13">
        <f>IF(Q1127&gt;B$5,0,B$5-Q1127)</f>
        <v>16.671499405405015</v>
      </c>
    </row>
    <row r="1128" spans="16:18" x14ac:dyDescent="0.3">
      <c r="P1128" s="17">
        <v>39534</v>
      </c>
      <c r="Q1128">
        <v>-0.1</v>
      </c>
      <c r="R1128" s="13">
        <f>IF(Q1128&gt;B$5,0,B$5-Q1128)</f>
        <v>15.471499405405014</v>
      </c>
    </row>
    <row r="1129" spans="16:18" x14ac:dyDescent="0.3">
      <c r="P1129" s="17">
        <v>39535</v>
      </c>
      <c r="Q1129">
        <v>0.7</v>
      </c>
      <c r="R1129" s="13">
        <f>IF(Q1129&gt;B$5,0,B$5-Q1129)</f>
        <v>14.671499405405015</v>
      </c>
    </row>
    <row r="1130" spans="16:18" x14ac:dyDescent="0.3">
      <c r="P1130" s="17">
        <v>39536</v>
      </c>
      <c r="Q1130">
        <v>4.8</v>
      </c>
      <c r="R1130" s="13">
        <f>IF(Q1130&gt;B$5,0,B$5-Q1130)</f>
        <v>10.571499405405014</v>
      </c>
    </row>
    <row r="1131" spans="16:18" x14ac:dyDescent="0.3">
      <c r="P1131" s="17">
        <v>39537</v>
      </c>
      <c r="Q1131">
        <v>6.7</v>
      </c>
      <c r="R1131" s="13">
        <f>IF(Q1131&gt;B$5,0,B$5-Q1131)</f>
        <v>8.6714994054050152</v>
      </c>
    </row>
    <row r="1132" spans="16:18" x14ac:dyDescent="0.3">
      <c r="P1132" s="17">
        <v>39538</v>
      </c>
      <c r="Q1132">
        <v>8</v>
      </c>
      <c r="R1132" s="13">
        <f>IF(Q1132&gt;B$5,0,B$5-Q1132)</f>
        <v>7.3714994054050145</v>
      </c>
    </row>
    <row r="1133" spans="16:18" x14ac:dyDescent="0.3">
      <c r="P1133" s="17">
        <v>39539</v>
      </c>
      <c r="Q1133">
        <v>7.4</v>
      </c>
      <c r="R1133" s="13">
        <f>IF(Q1133&gt;B$5,0,B$5-Q1133)</f>
        <v>7.9714994054050141</v>
      </c>
    </row>
    <row r="1134" spans="16:18" x14ac:dyDescent="0.3">
      <c r="P1134" s="17">
        <v>39540</v>
      </c>
      <c r="Q1134">
        <v>7.3</v>
      </c>
      <c r="R1134" s="13">
        <f>IF(Q1134&gt;B$5,0,B$5-Q1134)</f>
        <v>8.0714994054050138</v>
      </c>
    </row>
    <row r="1135" spans="16:18" x14ac:dyDescent="0.3">
      <c r="P1135" s="17">
        <v>39541</v>
      </c>
      <c r="Q1135">
        <v>2.2999999999999998</v>
      </c>
      <c r="R1135" s="13">
        <f>IF(Q1135&gt;B$5,0,B$5-Q1135)</f>
        <v>13.071499405405014</v>
      </c>
    </row>
    <row r="1136" spans="16:18" x14ac:dyDescent="0.3">
      <c r="P1136" s="17">
        <v>39542</v>
      </c>
      <c r="Q1136">
        <v>4.7</v>
      </c>
      <c r="R1136" s="13">
        <f>IF(Q1136&gt;B$5,0,B$5-Q1136)</f>
        <v>10.671499405405015</v>
      </c>
    </row>
    <row r="1137" spans="16:18" x14ac:dyDescent="0.3">
      <c r="P1137" s="17">
        <v>39543</v>
      </c>
      <c r="Q1137">
        <v>7.9</v>
      </c>
      <c r="R1137" s="13">
        <f>IF(Q1137&gt;B$5,0,B$5-Q1137)</f>
        <v>7.4714994054050141</v>
      </c>
    </row>
    <row r="1138" spans="16:18" x14ac:dyDescent="0.3">
      <c r="P1138" s="17">
        <v>39544</v>
      </c>
      <c r="Q1138">
        <v>5.2</v>
      </c>
      <c r="R1138" s="13">
        <f>IF(Q1138&gt;B$5,0,B$5-Q1138)</f>
        <v>10.171499405405015</v>
      </c>
    </row>
    <row r="1139" spans="16:18" x14ac:dyDescent="0.3">
      <c r="P1139" s="17">
        <v>39545</v>
      </c>
      <c r="Q1139">
        <v>4.9000000000000004</v>
      </c>
      <c r="R1139" s="13">
        <f>IF(Q1139&gt;B$5,0,B$5-Q1139)</f>
        <v>10.471499405405014</v>
      </c>
    </row>
    <row r="1140" spans="16:18" x14ac:dyDescent="0.3">
      <c r="P1140" s="17">
        <v>39546</v>
      </c>
      <c r="Q1140">
        <v>2.1</v>
      </c>
      <c r="R1140" s="13">
        <f>IF(Q1140&gt;B$5,0,B$5-Q1140)</f>
        <v>13.271499405405015</v>
      </c>
    </row>
    <row r="1141" spans="16:18" x14ac:dyDescent="0.3">
      <c r="P1141" s="17">
        <v>39547</v>
      </c>
      <c r="Q1141">
        <v>0.3</v>
      </c>
      <c r="R1141" s="13">
        <f>IF(Q1141&gt;B$5,0,B$5-Q1141)</f>
        <v>15.071499405405014</v>
      </c>
    </row>
    <row r="1142" spans="16:18" x14ac:dyDescent="0.3">
      <c r="P1142" s="17">
        <v>39548</v>
      </c>
      <c r="Q1142">
        <v>1.8</v>
      </c>
      <c r="R1142" s="13">
        <f>IF(Q1142&gt;B$5,0,B$5-Q1142)</f>
        <v>13.571499405405014</v>
      </c>
    </row>
    <row r="1143" spans="16:18" x14ac:dyDescent="0.3">
      <c r="P1143" s="17">
        <v>39549</v>
      </c>
      <c r="Q1143">
        <v>2.1</v>
      </c>
      <c r="R1143" s="13">
        <f>IF(Q1143&gt;B$5,0,B$5-Q1143)</f>
        <v>13.271499405405015</v>
      </c>
    </row>
    <row r="1144" spans="16:18" x14ac:dyDescent="0.3">
      <c r="P1144" s="17">
        <v>39550</v>
      </c>
      <c r="Q1144">
        <v>2.9</v>
      </c>
      <c r="R1144" s="13">
        <f>IF(Q1144&gt;B$5,0,B$5-Q1144)</f>
        <v>12.471499405405014</v>
      </c>
    </row>
    <row r="1145" spans="16:18" x14ac:dyDescent="0.3">
      <c r="P1145" s="17">
        <v>39551</v>
      </c>
      <c r="Q1145">
        <v>2.2000000000000002</v>
      </c>
      <c r="R1145" s="13">
        <f>IF(Q1145&gt;B$5,0,B$5-Q1145)</f>
        <v>13.171499405405015</v>
      </c>
    </row>
    <row r="1146" spans="16:18" x14ac:dyDescent="0.3">
      <c r="P1146" s="17">
        <v>39552</v>
      </c>
      <c r="Q1146">
        <v>3.2</v>
      </c>
      <c r="R1146" s="13">
        <f>IF(Q1146&gt;B$5,0,B$5-Q1146)</f>
        <v>12.171499405405015</v>
      </c>
    </row>
    <row r="1147" spans="16:18" x14ac:dyDescent="0.3">
      <c r="P1147" s="17">
        <v>39553</v>
      </c>
      <c r="Q1147">
        <v>5.7</v>
      </c>
      <c r="R1147" s="13">
        <f>IF(Q1147&gt;B$5,0,B$5-Q1147)</f>
        <v>9.6714994054050152</v>
      </c>
    </row>
    <row r="1148" spans="16:18" x14ac:dyDescent="0.3">
      <c r="P1148" s="17">
        <v>39554</v>
      </c>
      <c r="Q1148">
        <v>5</v>
      </c>
      <c r="R1148" s="13">
        <f>IF(Q1148&gt;B$5,0,B$5-Q1148)</f>
        <v>10.371499405405014</v>
      </c>
    </row>
    <row r="1149" spans="16:18" x14ac:dyDescent="0.3">
      <c r="P1149" s="17">
        <v>39555</v>
      </c>
      <c r="Q1149">
        <v>4.7</v>
      </c>
      <c r="R1149" s="13">
        <f>IF(Q1149&gt;B$5,0,B$5-Q1149)</f>
        <v>10.671499405405015</v>
      </c>
    </row>
    <row r="1150" spans="16:18" x14ac:dyDescent="0.3">
      <c r="P1150" s="17">
        <v>39556</v>
      </c>
      <c r="Q1150">
        <v>5.0999999999999996</v>
      </c>
      <c r="R1150" s="13">
        <f>IF(Q1150&gt;B$5,0,B$5-Q1150)</f>
        <v>10.271499405405015</v>
      </c>
    </row>
    <row r="1151" spans="16:18" x14ac:dyDescent="0.3">
      <c r="P1151" s="17">
        <v>39557</v>
      </c>
      <c r="Q1151">
        <v>5</v>
      </c>
      <c r="R1151" s="13">
        <f>IF(Q1151&gt;B$5,0,B$5-Q1151)</f>
        <v>10.371499405405014</v>
      </c>
    </row>
    <row r="1152" spans="16:18" x14ac:dyDescent="0.3">
      <c r="P1152" s="17">
        <v>39558</v>
      </c>
      <c r="Q1152">
        <v>5.6</v>
      </c>
      <c r="R1152" s="13">
        <f>IF(Q1152&gt;B$5,0,B$5-Q1152)</f>
        <v>9.7714994054050148</v>
      </c>
    </row>
    <row r="1153" spans="16:18" x14ac:dyDescent="0.3">
      <c r="P1153" s="17">
        <v>39559</v>
      </c>
      <c r="Q1153">
        <v>7.4</v>
      </c>
      <c r="R1153" s="13">
        <f>IF(Q1153&gt;B$5,0,B$5-Q1153)</f>
        <v>7.9714994054050141</v>
      </c>
    </row>
    <row r="1154" spans="16:18" x14ac:dyDescent="0.3">
      <c r="P1154" s="17">
        <v>39560</v>
      </c>
      <c r="Q1154">
        <v>5.9</v>
      </c>
      <c r="R1154" s="13">
        <f>IF(Q1154&gt;B$5,0,B$5-Q1154)</f>
        <v>9.4714994054050141</v>
      </c>
    </row>
    <row r="1155" spans="16:18" x14ac:dyDescent="0.3">
      <c r="P1155" s="17">
        <v>39561</v>
      </c>
      <c r="Q1155">
        <v>8.4</v>
      </c>
      <c r="R1155" s="13">
        <f>IF(Q1155&gt;B$5,0,B$5-Q1155)</f>
        <v>6.9714994054050141</v>
      </c>
    </row>
    <row r="1156" spans="16:18" x14ac:dyDescent="0.3">
      <c r="P1156" s="17">
        <v>39562</v>
      </c>
      <c r="Q1156">
        <v>11.7</v>
      </c>
      <c r="R1156" s="13">
        <f>IF(Q1156&gt;B$5,0,B$5-Q1156)</f>
        <v>3.6714994054050152</v>
      </c>
    </row>
    <row r="1157" spans="16:18" x14ac:dyDescent="0.3">
      <c r="P1157" s="17">
        <v>39563</v>
      </c>
      <c r="Q1157">
        <v>12.4</v>
      </c>
      <c r="R1157" s="13">
        <f>IF(Q1157&gt;B$5,0,B$5-Q1157)</f>
        <v>2.9714994054050141</v>
      </c>
    </row>
    <row r="1158" spans="16:18" x14ac:dyDescent="0.3">
      <c r="P1158" s="17">
        <v>39564</v>
      </c>
      <c r="Q1158">
        <v>12.3</v>
      </c>
      <c r="R1158" s="13">
        <f>IF(Q1158&gt;B$5,0,B$5-Q1158)</f>
        <v>3.0714994054050138</v>
      </c>
    </row>
    <row r="1159" spans="16:18" x14ac:dyDescent="0.3">
      <c r="P1159" s="17">
        <v>39565</v>
      </c>
      <c r="Q1159">
        <v>11.9</v>
      </c>
      <c r="R1159" s="13">
        <f>IF(Q1159&gt;B$5,0,B$5-Q1159)</f>
        <v>3.4714994054050141</v>
      </c>
    </row>
    <row r="1160" spans="16:18" x14ac:dyDescent="0.3">
      <c r="P1160" s="17">
        <v>39566</v>
      </c>
      <c r="Q1160">
        <v>14</v>
      </c>
      <c r="R1160" s="13">
        <f>IF(Q1160&gt;B$5,0,B$5-Q1160)</f>
        <v>1.3714994054050145</v>
      </c>
    </row>
    <row r="1161" spans="16:18" x14ac:dyDescent="0.3">
      <c r="P1161" s="17">
        <v>39567</v>
      </c>
      <c r="Q1161">
        <v>13.9</v>
      </c>
      <c r="R1161" s="13">
        <f>IF(Q1161&gt;B$5,0,B$5-Q1161)</f>
        <v>1.4714994054050141</v>
      </c>
    </row>
    <row r="1162" spans="16:18" x14ac:dyDescent="0.3">
      <c r="P1162" s="17">
        <v>39568</v>
      </c>
      <c r="Q1162">
        <v>13.8</v>
      </c>
      <c r="R1162" s="13">
        <f>IF(Q1162&gt;B$5,0,B$5-Q1162)</f>
        <v>1.5714994054050138</v>
      </c>
    </row>
    <row r="1163" spans="16:18" x14ac:dyDescent="0.3">
      <c r="P1163" s="17">
        <v>39569</v>
      </c>
      <c r="Q1163">
        <v>12.4</v>
      </c>
      <c r="R1163" s="13">
        <f>IF(Q1163&gt;B$5,0,B$5-Q1163)</f>
        <v>2.9714994054050141</v>
      </c>
    </row>
    <row r="1164" spans="16:18" x14ac:dyDescent="0.3">
      <c r="P1164" s="17">
        <v>39570</v>
      </c>
      <c r="Q1164">
        <v>10.3</v>
      </c>
      <c r="R1164" s="13">
        <f>IF(Q1164&gt;B$5,0,B$5-Q1164)</f>
        <v>5.0714994054050138</v>
      </c>
    </row>
    <row r="1165" spans="16:18" x14ac:dyDescent="0.3">
      <c r="P1165" s="17">
        <v>39571</v>
      </c>
      <c r="Q1165">
        <v>11.9</v>
      </c>
      <c r="R1165" s="13">
        <f>IF(Q1165&gt;B$5,0,B$5-Q1165)</f>
        <v>3.4714994054050141</v>
      </c>
    </row>
    <row r="1166" spans="16:18" x14ac:dyDescent="0.3">
      <c r="P1166" s="17">
        <v>39572</v>
      </c>
      <c r="Q1166">
        <v>12.3</v>
      </c>
      <c r="R1166" s="13">
        <f>IF(Q1166&gt;B$5,0,B$5-Q1166)</f>
        <v>3.0714994054050138</v>
      </c>
    </row>
    <row r="1167" spans="16:18" x14ac:dyDescent="0.3">
      <c r="P1167" s="17">
        <v>39573</v>
      </c>
      <c r="Q1167">
        <v>12.3</v>
      </c>
      <c r="R1167" s="13">
        <f>IF(Q1167&gt;B$5,0,B$5-Q1167)</f>
        <v>3.0714994054050138</v>
      </c>
    </row>
    <row r="1168" spans="16:18" x14ac:dyDescent="0.3">
      <c r="P1168" s="17">
        <v>39574</v>
      </c>
      <c r="Q1168">
        <v>10.1</v>
      </c>
      <c r="R1168" s="13">
        <f>IF(Q1168&gt;B$5,0,B$5-Q1168)</f>
        <v>5.2714994054050148</v>
      </c>
    </row>
    <row r="1169" spans="16:18" x14ac:dyDescent="0.3">
      <c r="P1169" s="17">
        <v>39575</v>
      </c>
      <c r="Q1169">
        <v>11.5</v>
      </c>
      <c r="R1169" s="13">
        <f>IF(Q1169&gt;B$5,0,B$5-Q1169)</f>
        <v>3.8714994054050145</v>
      </c>
    </row>
    <row r="1170" spans="16:18" x14ac:dyDescent="0.3">
      <c r="P1170" s="17">
        <v>39576</v>
      </c>
      <c r="Q1170">
        <v>14.1</v>
      </c>
      <c r="R1170" s="13">
        <f>IF(Q1170&gt;B$5,0,B$5-Q1170)</f>
        <v>1.2714994054050148</v>
      </c>
    </row>
    <row r="1171" spans="16:18" x14ac:dyDescent="0.3">
      <c r="P1171" s="17">
        <v>39577</v>
      </c>
      <c r="Q1171">
        <v>15.7</v>
      </c>
      <c r="R1171" s="13">
        <f>IF(Q1171&gt;B$5,0,B$5-Q1171)</f>
        <v>0</v>
      </c>
    </row>
    <row r="1172" spans="16:18" x14ac:dyDescent="0.3">
      <c r="P1172" s="17">
        <v>39578</v>
      </c>
      <c r="Q1172">
        <v>18.5</v>
      </c>
      <c r="R1172" s="13">
        <f>IF(Q1172&gt;B$5,0,B$5-Q1172)</f>
        <v>0</v>
      </c>
    </row>
    <row r="1173" spans="16:18" x14ac:dyDescent="0.3">
      <c r="P1173" s="17">
        <v>39579</v>
      </c>
      <c r="Q1173">
        <v>18.5</v>
      </c>
      <c r="R1173" s="13">
        <f>IF(Q1173&gt;B$5,0,B$5-Q1173)</f>
        <v>0</v>
      </c>
    </row>
    <row r="1174" spans="16:18" x14ac:dyDescent="0.3">
      <c r="P1174" s="17">
        <v>39580</v>
      </c>
      <c r="Q1174">
        <v>9.6999999999999993</v>
      </c>
      <c r="R1174" s="13">
        <f>IF(Q1174&gt;B$5,0,B$5-Q1174)</f>
        <v>5.6714994054050152</v>
      </c>
    </row>
    <row r="1175" spans="16:18" x14ac:dyDescent="0.3">
      <c r="P1175" s="17">
        <v>39581</v>
      </c>
      <c r="Q1175">
        <v>6.8</v>
      </c>
      <c r="R1175" s="13">
        <f>IF(Q1175&gt;B$5,0,B$5-Q1175)</f>
        <v>8.5714994054050138</v>
      </c>
    </row>
    <row r="1176" spans="16:18" x14ac:dyDescent="0.3">
      <c r="P1176" s="17">
        <v>39582</v>
      </c>
      <c r="Q1176">
        <v>5.7</v>
      </c>
      <c r="R1176" s="13">
        <f>IF(Q1176&gt;B$5,0,B$5-Q1176)</f>
        <v>9.6714994054050152</v>
      </c>
    </row>
    <row r="1177" spans="16:18" x14ac:dyDescent="0.3">
      <c r="P1177" s="17">
        <v>39583</v>
      </c>
      <c r="Q1177">
        <v>6.8</v>
      </c>
      <c r="R1177" s="13">
        <f>IF(Q1177&gt;B$5,0,B$5-Q1177)</f>
        <v>8.5714994054050138</v>
      </c>
    </row>
    <row r="1178" spans="16:18" x14ac:dyDescent="0.3">
      <c r="P1178" s="17">
        <v>39584</v>
      </c>
      <c r="Q1178">
        <v>7.2</v>
      </c>
      <c r="R1178" s="13">
        <f>IF(Q1178&gt;B$5,0,B$5-Q1178)</f>
        <v>8.1714994054050152</v>
      </c>
    </row>
    <row r="1179" spans="16:18" x14ac:dyDescent="0.3">
      <c r="P1179" s="17">
        <v>39585</v>
      </c>
      <c r="Q1179">
        <v>5.8</v>
      </c>
      <c r="R1179" s="13">
        <f>IF(Q1179&gt;B$5,0,B$5-Q1179)</f>
        <v>9.5714994054050138</v>
      </c>
    </row>
    <row r="1180" spans="16:18" x14ac:dyDescent="0.3">
      <c r="P1180" s="17">
        <v>39586</v>
      </c>
      <c r="Q1180">
        <v>5</v>
      </c>
      <c r="R1180" s="13">
        <f>IF(Q1180&gt;B$5,0,B$5-Q1180)</f>
        <v>10.371499405405014</v>
      </c>
    </row>
    <row r="1181" spans="16:18" x14ac:dyDescent="0.3">
      <c r="P1181" s="17">
        <v>39587</v>
      </c>
      <c r="Q1181">
        <v>6.4</v>
      </c>
      <c r="R1181" s="13">
        <f>IF(Q1181&gt;B$5,0,B$5-Q1181)</f>
        <v>8.9714994054050141</v>
      </c>
    </row>
    <row r="1182" spans="16:18" x14ac:dyDescent="0.3">
      <c r="P1182" s="17">
        <v>39588</v>
      </c>
      <c r="Q1182">
        <v>7.2</v>
      </c>
      <c r="R1182" s="13">
        <f>IF(Q1182&gt;B$5,0,B$5-Q1182)</f>
        <v>8.1714994054050152</v>
      </c>
    </row>
    <row r="1183" spans="16:18" x14ac:dyDescent="0.3">
      <c r="P1183" s="17">
        <v>39589</v>
      </c>
      <c r="Q1183">
        <v>8.4</v>
      </c>
      <c r="R1183" s="13">
        <f>IF(Q1183&gt;B$5,0,B$5-Q1183)</f>
        <v>6.9714994054050141</v>
      </c>
    </row>
    <row r="1184" spans="16:18" x14ac:dyDescent="0.3">
      <c r="P1184" s="17">
        <v>39590</v>
      </c>
      <c r="Q1184">
        <v>10.5</v>
      </c>
      <c r="R1184" s="13">
        <f>IF(Q1184&gt;B$5,0,B$5-Q1184)</f>
        <v>4.8714994054050145</v>
      </c>
    </row>
    <row r="1185" spans="16:18" x14ac:dyDescent="0.3">
      <c r="P1185" s="17">
        <v>39591</v>
      </c>
      <c r="Q1185">
        <v>11</v>
      </c>
      <c r="R1185" s="13">
        <f>IF(Q1185&gt;B$5,0,B$5-Q1185)</f>
        <v>4.3714994054050145</v>
      </c>
    </row>
    <row r="1186" spans="16:18" x14ac:dyDescent="0.3">
      <c r="P1186" s="17">
        <v>39592</v>
      </c>
      <c r="Q1186">
        <v>10.199999999999999</v>
      </c>
      <c r="R1186" s="13">
        <f>IF(Q1186&gt;B$5,0,B$5-Q1186)</f>
        <v>5.1714994054050152</v>
      </c>
    </row>
    <row r="1187" spans="16:18" x14ac:dyDescent="0.3">
      <c r="P1187" s="17">
        <v>39593</v>
      </c>
      <c r="Q1187">
        <v>12.4</v>
      </c>
      <c r="R1187" s="13">
        <f>IF(Q1187&gt;B$5,0,B$5-Q1187)</f>
        <v>2.9714994054050141</v>
      </c>
    </row>
    <row r="1188" spans="16:18" x14ac:dyDescent="0.3">
      <c r="P1188" s="17">
        <v>39594</v>
      </c>
      <c r="Q1188">
        <v>13.8</v>
      </c>
      <c r="R1188" s="13">
        <f>IF(Q1188&gt;B$5,0,B$5-Q1188)</f>
        <v>1.5714994054050138</v>
      </c>
    </row>
    <row r="1189" spans="16:18" x14ac:dyDescent="0.3">
      <c r="P1189" s="17">
        <v>39595</v>
      </c>
      <c r="Q1189">
        <v>12.2</v>
      </c>
      <c r="R1189" s="13">
        <f>IF(Q1189&gt;B$5,0,B$5-Q1189)</f>
        <v>3.1714994054050152</v>
      </c>
    </row>
    <row r="1190" spans="16:18" x14ac:dyDescent="0.3">
      <c r="P1190" s="17">
        <v>39596</v>
      </c>
      <c r="Q1190">
        <v>14</v>
      </c>
      <c r="R1190" s="13">
        <f>IF(Q1190&gt;B$5,0,B$5-Q1190)</f>
        <v>1.3714994054050145</v>
      </c>
    </row>
    <row r="1191" spans="16:18" x14ac:dyDescent="0.3">
      <c r="P1191" s="17">
        <v>39597</v>
      </c>
      <c r="Q1191">
        <v>18.399999999999999</v>
      </c>
      <c r="R1191" s="13">
        <f>IF(Q1191&gt;B$5,0,B$5-Q1191)</f>
        <v>0</v>
      </c>
    </row>
    <row r="1192" spans="16:18" x14ac:dyDescent="0.3">
      <c r="P1192" s="17">
        <v>39598</v>
      </c>
      <c r="Q1192">
        <v>18.7</v>
      </c>
      <c r="R1192" s="13">
        <f>IF(Q1192&gt;B$5,0,B$5-Q1192)</f>
        <v>0</v>
      </c>
    </row>
    <row r="1193" spans="16:18" x14ac:dyDescent="0.3">
      <c r="P1193" s="17">
        <v>39599</v>
      </c>
      <c r="Q1193">
        <v>18.8</v>
      </c>
      <c r="R1193" s="13">
        <f>IF(Q1193&gt;B$5,0,B$5-Q1193)</f>
        <v>0</v>
      </c>
    </row>
    <row r="1194" spans="16:18" x14ac:dyDescent="0.3">
      <c r="P1194" s="17">
        <v>39600</v>
      </c>
      <c r="Q1194">
        <v>20.399999999999999</v>
      </c>
      <c r="R1194" s="13">
        <f>IF(Q1194&gt;B$5,0,B$5-Q1194)</f>
        <v>0</v>
      </c>
    </row>
    <row r="1195" spans="16:18" x14ac:dyDescent="0.3">
      <c r="P1195" s="17">
        <v>39601</v>
      </c>
      <c r="Q1195">
        <v>17.899999999999999</v>
      </c>
      <c r="R1195" s="13">
        <f>IF(Q1195&gt;B$5,0,B$5-Q1195)</f>
        <v>0</v>
      </c>
    </row>
    <row r="1196" spans="16:18" x14ac:dyDescent="0.3">
      <c r="P1196" s="17">
        <v>39602</v>
      </c>
      <c r="Q1196">
        <v>16.2</v>
      </c>
      <c r="R1196" s="13">
        <f>IF(Q1196&gt;B$5,0,B$5-Q1196)</f>
        <v>0</v>
      </c>
    </row>
    <row r="1197" spans="16:18" x14ac:dyDescent="0.3">
      <c r="P1197" s="17">
        <v>39603</v>
      </c>
      <c r="Q1197">
        <v>17</v>
      </c>
      <c r="R1197" s="13">
        <f>IF(Q1197&gt;B$5,0,B$5-Q1197)</f>
        <v>0</v>
      </c>
    </row>
    <row r="1198" spans="16:18" x14ac:dyDescent="0.3">
      <c r="P1198" s="17">
        <v>39604</v>
      </c>
      <c r="Q1198">
        <v>20.2</v>
      </c>
      <c r="R1198" s="13">
        <f>IF(Q1198&gt;B$5,0,B$5-Q1198)</f>
        <v>0</v>
      </c>
    </row>
    <row r="1199" spans="16:18" x14ac:dyDescent="0.3">
      <c r="P1199" s="17">
        <v>39605</v>
      </c>
      <c r="Q1199">
        <v>22.2</v>
      </c>
      <c r="R1199" s="13">
        <f>IF(Q1199&gt;B$5,0,B$5-Q1199)</f>
        <v>0</v>
      </c>
    </row>
    <row r="1200" spans="16:18" x14ac:dyDescent="0.3">
      <c r="P1200" s="17">
        <v>39606</v>
      </c>
      <c r="Q1200">
        <v>20</v>
      </c>
      <c r="R1200" s="13">
        <f>IF(Q1200&gt;B$5,0,B$5-Q1200)</f>
        <v>0</v>
      </c>
    </row>
    <row r="1201" spans="16:18" x14ac:dyDescent="0.3">
      <c r="P1201" s="17">
        <v>39607</v>
      </c>
      <c r="Q1201">
        <v>21.3</v>
      </c>
      <c r="R1201" s="13">
        <f>IF(Q1201&gt;B$5,0,B$5-Q1201)</f>
        <v>0</v>
      </c>
    </row>
    <row r="1202" spans="16:18" x14ac:dyDescent="0.3">
      <c r="P1202" s="17">
        <v>39608</v>
      </c>
      <c r="Q1202">
        <v>19.100000000000001</v>
      </c>
      <c r="R1202" s="13">
        <f>IF(Q1202&gt;B$5,0,B$5-Q1202)</f>
        <v>0</v>
      </c>
    </row>
    <row r="1203" spans="16:18" x14ac:dyDescent="0.3">
      <c r="P1203" s="17">
        <v>39609</v>
      </c>
      <c r="Q1203">
        <v>18.3</v>
      </c>
      <c r="R1203" s="13">
        <f>IF(Q1203&gt;B$5,0,B$5-Q1203)</f>
        <v>0</v>
      </c>
    </row>
    <row r="1204" spans="16:18" x14ac:dyDescent="0.3">
      <c r="P1204" s="17">
        <v>39610</v>
      </c>
      <c r="Q1204">
        <v>11.4</v>
      </c>
      <c r="R1204" s="13">
        <f>IF(Q1204&gt;B$5,0,B$5-Q1204)</f>
        <v>3.9714994054050141</v>
      </c>
    </row>
    <row r="1205" spans="16:18" x14ac:dyDescent="0.3">
      <c r="P1205" s="17">
        <v>39611</v>
      </c>
      <c r="Q1205">
        <v>10.7</v>
      </c>
      <c r="R1205" s="13">
        <f>IF(Q1205&gt;B$5,0,B$5-Q1205)</f>
        <v>4.6714994054050152</v>
      </c>
    </row>
    <row r="1206" spans="16:18" x14ac:dyDescent="0.3">
      <c r="P1206" s="17">
        <v>39612</v>
      </c>
      <c r="Q1206">
        <v>11.6</v>
      </c>
      <c r="R1206" s="13">
        <f>IF(Q1206&gt;B$5,0,B$5-Q1206)</f>
        <v>3.7714994054050148</v>
      </c>
    </row>
    <row r="1207" spans="16:18" x14ac:dyDescent="0.3">
      <c r="P1207" s="17">
        <v>39613</v>
      </c>
      <c r="Q1207">
        <v>11.3</v>
      </c>
      <c r="R1207" s="13">
        <f>IF(Q1207&gt;B$5,0,B$5-Q1207)</f>
        <v>4.0714994054050138</v>
      </c>
    </row>
    <row r="1208" spans="16:18" x14ac:dyDescent="0.3">
      <c r="P1208" s="17">
        <v>39614</v>
      </c>
      <c r="Q1208">
        <v>13.5</v>
      </c>
      <c r="R1208" s="13">
        <f>IF(Q1208&gt;B$5,0,B$5-Q1208)</f>
        <v>1.8714994054050145</v>
      </c>
    </row>
    <row r="1209" spans="16:18" x14ac:dyDescent="0.3">
      <c r="P1209" s="17">
        <v>39615</v>
      </c>
      <c r="Q1209">
        <v>9</v>
      </c>
      <c r="R1209" s="13">
        <f>IF(Q1209&gt;B$5,0,B$5-Q1209)</f>
        <v>6.3714994054050145</v>
      </c>
    </row>
    <row r="1210" spans="16:18" x14ac:dyDescent="0.3">
      <c r="P1210" s="17">
        <v>39616</v>
      </c>
      <c r="Q1210">
        <v>12.7</v>
      </c>
      <c r="R1210" s="13">
        <f>IF(Q1210&gt;B$5,0,B$5-Q1210)</f>
        <v>2.6714994054050152</v>
      </c>
    </row>
    <row r="1211" spans="16:18" x14ac:dyDescent="0.3">
      <c r="P1211" s="17">
        <v>39617</v>
      </c>
      <c r="Q1211">
        <v>15.1</v>
      </c>
      <c r="R1211" s="13">
        <f>IF(Q1211&gt;B$5,0,B$5-Q1211)</f>
        <v>0.27149940540501483</v>
      </c>
    </row>
    <row r="1212" spans="16:18" x14ac:dyDescent="0.3">
      <c r="P1212" s="17">
        <v>39618</v>
      </c>
      <c r="Q1212">
        <v>17</v>
      </c>
      <c r="R1212" s="13">
        <f>IF(Q1212&gt;B$5,0,B$5-Q1212)</f>
        <v>0</v>
      </c>
    </row>
    <row r="1213" spans="16:18" x14ac:dyDescent="0.3">
      <c r="P1213" s="17">
        <v>39619</v>
      </c>
      <c r="Q1213">
        <v>16.5</v>
      </c>
      <c r="R1213" s="13">
        <f>IF(Q1213&gt;B$5,0,B$5-Q1213)</f>
        <v>0</v>
      </c>
    </row>
    <row r="1214" spans="16:18" x14ac:dyDescent="0.3">
      <c r="P1214" s="17">
        <v>39620</v>
      </c>
      <c r="Q1214">
        <v>14.8</v>
      </c>
      <c r="R1214" s="13">
        <f>IF(Q1214&gt;B$5,0,B$5-Q1214)</f>
        <v>0.57149940540501376</v>
      </c>
    </row>
    <row r="1215" spans="16:18" x14ac:dyDescent="0.3">
      <c r="P1215" s="17">
        <v>39621</v>
      </c>
      <c r="Q1215">
        <v>16</v>
      </c>
      <c r="R1215" s="13">
        <f>IF(Q1215&gt;B$5,0,B$5-Q1215)</f>
        <v>0</v>
      </c>
    </row>
    <row r="1216" spans="16:18" x14ac:dyDescent="0.3">
      <c r="P1216" s="17">
        <v>39622</v>
      </c>
      <c r="Q1216">
        <v>15.7</v>
      </c>
      <c r="R1216" s="13">
        <f>IF(Q1216&gt;B$5,0,B$5-Q1216)</f>
        <v>0</v>
      </c>
    </row>
    <row r="1217" spans="16:18" x14ac:dyDescent="0.3">
      <c r="P1217" s="17">
        <v>39623</v>
      </c>
      <c r="Q1217">
        <v>14.9</v>
      </c>
      <c r="R1217" s="13">
        <f>IF(Q1217&gt;B$5,0,B$5-Q1217)</f>
        <v>0.47149940540501412</v>
      </c>
    </row>
    <row r="1218" spans="16:18" x14ac:dyDescent="0.3">
      <c r="P1218" s="17">
        <v>39624</v>
      </c>
      <c r="Q1218">
        <v>14.5</v>
      </c>
      <c r="R1218" s="13">
        <f>IF(Q1218&gt;B$5,0,B$5-Q1218)</f>
        <v>0.87149940540501447</v>
      </c>
    </row>
    <row r="1219" spans="16:18" x14ac:dyDescent="0.3">
      <c r="P1219" s="17">
        <v>39625</v>
      </c>
      <c r="Q1219">
        <v>15.9</v>
      </c>
      <c r="R1219" s="13">
        <f>IF(Q1219&gt;B$5,0,B$5-Q1219)</f>
        <v>0</v>
      </c>
    </row>
    <row r="1220" spans="16:18" x14ac:dyDescent="0.3">
      <c r="P1220" s="17">
        <v>39626</v>
      </c>
      <c r="Q1220">
        <v>17.5</v>
      </c>
      <c r="R1220" s="13">
        <f>IF(Q1220&gt;B$5,0,B$5-Q1220)</f>
        <v>0</v>
      </c>
    </row>
    <row r="1221" spans="16:18" x14ac:dyDescent="0.3">
      <c r="P1221" s="17">
        <v>39627</v>
      </c>
      <c r="Q1221">
        <v>14.8</v>
      </c>
      <c r="R1221" s="13">
        <f>IF(Q1221&gt;B$5,0,B$5-Q1221)</f>
        <v>0.57149940540501376</v>
      </c>
    </row>
    <row r="1222" spans="16:18" x14ac:dyDescent="0.3">
      <c r="P1222" s="17">
        <v>39628</v>
      </c>
      <c r="Q1222">
        <v>15.2</v>
      </c>
      <c r="R1222" s="13">
        <f>IF(Q1222&gt;B$5,0,B$5-Q1222)</f>
        <v>0.17149940540501518</v>
      </c>
    </row>
    <row r="1223" spans="16:18" x14ac:dyDescent="0.3">
      <c r="P1223" s="17">
        <v>39629</v>
      </c>
      <c r="Q1223">
        <v>14.7</v>
      </c>
      <c r="R1223" s="13">
        <f>IF(Q1223&gt;B$5,0,B$5-Q1223)</f>
        <v>0.67149940540501518</v>
      </c>
    </row>
    <row r="1224" spans="16:18" x14ac:dyDescent="0.3">
      <c r="P1224" s="17">
        <v>39630</v>
      </c>
      <c r="Q1224">
        <v>16.600000000000001</v>
      </c>
      <c r="R1224" s="13">
        <f>IF(Q1224&gt;B$5,0,B$5-Q1224)</f>
        <v>0</v>
      </c>
    </row>
    <row r="1225" spans="16:18" x14ac:dyDescent="0.3">
      <c r="P1225" s="17">
        <v>39631</v>
      </c>
      <c r="Q1225">
        <v>17.3</v>
      </c>
      <c r="R1225" s="13">
        <f>IF(Q1225&gt;B$5,0,B$5-Q1225)</f>
        <v>0</v>
      </c>
    </row>
    <row r="1226" spans="16:18" x14ac:dyDescent="0.3">
      <c r="P1226" s="17">
        <v>39632</v>
      </c>
      <c r="Q1226">
        <v>18</v>
      </c>
      <c r="R1226" s="13">
        <f>IF(Q1226&gt;B$5,0,B$5-Q1226)</f>
        <v>0</v>
      </c>
    </row>
    <row r="1227" spans="16:18" x14ac:dyDescent="0.3">
      <c r="P1227" s="17">
        <v>39633</v>
      </c>
      <c r="Q1227">
        <v>20.9</v>
      </c>
      <c r="R1227" s="13">
        <f>IF(Q1227&gt;B$5,0,B$5-Q1227)</f>
        <v>0</v>
      </c>
    </row>
    <row r="1228" spans="16:18" x14ac:dyDescent="0.3">
      <c r="P1228" s="17">
        <v>39634</v>
      </c>
      <c r="Q1228">
        <v>16.2</v>
      </c>
      <c r="R1228" s="13">
        <f>IF(Q1228&gt;B$5,0,B$5-Q1228)</f>
        <v>0</v>
      </c>
    </row>
    <row r="1229" spans="16:18" x14ac:dyDescent="0.3">
      <c r="P1229" s="17">
        <v>39635</v>
      </c>
      <c r="Q1229">
        <v>13.7</v>
      </c>
      <c r="R1229" s="13">
        <f>IF(Q1229&gt;B$5,0,B$5-Q1229)</f>
        <v>1.6714994054050152</v>
      </c>
    </row>
    <row r="1230" spans="16:18" x14ac:dyDescent="0.3">
      <c r="P1230" s="17">
        <v>39636</v>
      </c>
      <c r="Q1230">
        <v>11.3</v>
      </c>
      <c r="R1230" s="13">
        <f>IF(Q1230&gt;B$5,0,B$5-Q1230)</f>
        <v>4.0714994054050138</v>
      </c>
    </row>
    <row r="1231" spans="16:18" x14ac:dyDescent="0.3">
      <c r="P1231" s="17">
        <v>39637</v>
      </c>
      <c r="Q1231">
        <v>13.3</v>
      </c>
      <c r="R1231" s="13">
        <f>IF(Q1231&gt;B$5,0,B$5-Q1231)</f>
        <v>2.0714994054050138</v>
      </c>
    </row>
    <row r="1232" spans="16:18" x14ac:dyDescent="0.3">
      <c r="P1232" s="17">
        <v>39638</v>
      </c>
      <c r="Q1232">
        <v>15</v>
      </c>
      <c r="R1232" s="13">
        <f>IF(Q1232&gt;B$5,0,B$5-Q1232)</f>
        <v>0.37149940540501447</v>
      </c>
    </row>
    <row r="1233" spans="16:18" x14ac:dyDescent="0.3">
      <c r="P1233" s="17">
        <v>39639</v>
      </c>
      <c r="Q1233">
        <v>19</v>
      </c>
      <c r="R1233" s="13">
        <f>IF(Q1233&gt;B$5,0,B$5-Q1233)</f>
        <v>0</v>
      </c>
    </row>
    <row r="1234" spans="16:18" x14ac:dyDescent="0.3">
      <c r="P1234" s="17">
        <v>39640</v>
      </c>
      <c r="Q1234">
        <v>18.399999999999999</v>
      </c>
      <c r="R1234" s="13">
        <f>IF(Q1234&gt;B$5,0,B$5-Q1234)</f>
        <v>0</v>
      </c>
    </row>
    <row r="1235" spans="16:18" x14ac:dyDescent="0.3">
      <c r="P1235" s="17">
        <v>39641</v>
      </c>
      <c r="Q1235">
        <v>18.3</v>
      </c>
      <c r="R1235" s="13">
        <f>IF(Q1235&gt;B$5,0,B$5-Q1235)</f>
        <v>0</v>
      </c>
    </row>
    <row r="1236" spans="16:18" x14ac:dyDescent="0.3">
      <c r="P1236" s="17">
        <v>39642</v>
      </c>
      <c r="Q1236">
        <v>17.8</v>
      </c>
      <c r="R1236" s="13">
        <f>IF(Q1236&gt;B$5,0,B$5-Q1236)</f>
        <v>0</v>
      </c>
    </row>
    <row r="1237" spans="16:18" x14ac:dyDescent="0.3">
      <c r="P1237" s="17">
        <v>39643</v>
      </c>
      <c r="Q1237">
        <v>17.8</v>
      </c>
      <c r="R1237" s="13">
        <f>IF(Q1237&gt;B$5,0,B$5-Q1237)</f>
        <v>0</v>
      </c>
    </row>
    <row r="1238" spans="16:18" x14ac:dyDescent="0.3">
      <c r="P1238" s="17">
        <v>39644</v>
      </c>
      <c r="Q1238">
        <v>18.399999999999999</v>
      </c>
      <c r="R1238" s="13">
        <f>IF(Q1238&gt;B$5,0,B$5-Q1238)</f>
        <v>0</v>
      </c>
    </row>
    <row r="1239" spans="16:18" x14ac:dyDescent="0.3">
      <c r="P1239" s="17">
        <v>39645</v>
      </c>
      <c r="Q1239">
        <v>18.899999999999999</v>
      </c>
      <c r="R1239" s="13">
        <f>IF(Q1239&gt;B$5,0,B$5-Q1239)</f>
        <v>0</v>
      </c>
    </row>
    <row r="1240" spans="16:18" x14ac:dyDescent="0.3">
      <c r="P1240" s="17">
        <v>39646</v>
      </c>
      <c r="Q1240">
        <v>15.4</v>
      </c>
      <c r="R1240" s="13">
        <f>IF(Q1240&gt;B$5,0,B$5-Q1240)</f>
        <v>0</v>
      </c>
    </row>
    <row r="1241" spans="16:18" x14ac:dyDescent="0.3">
      <c r="P1241" s="17">
        <v>39647</v>
      </c>
      <c r="Q1241">
        <v>16</v>
      </c>
      <c r="R1241" s="13">
        <f>IF(Q1241&gt;B$5,0,B$5-Q1241)</f>
        <v>0</v>
      </c>
    </row>
    <row r="1242" spans="16:18" x14ac:dyDescent="0.3">
      <c r="P1242" s="17">
        <v>39648</v>
      </c>
      <c r="Q1242">
        <v>17.899999999999999</v>
      </c>
      <c r="R1242" s="13">
        <f>IF(Q1242&gt;B$5,0,B$5-Q1242)</f>
        <v>0</v>
      </c>
    </row>
    <row r="1243" spans="16:18" x14ac:dyDescent="0.3">
      <c r="P1243" s="17">
        <v>39649</v>
      </c>
      <c r="Q1243">
        <v>18.8</v>
      </c>
      <c r="R1243" s="13">
        <f>IF(Q1243&gt;B$5,0,B$5-Q1243)</f>
        <v>0</v>
      </c>
    </row>
    <row r="1244" spans="16:18" x14ac:dyDescent="0.3">
      <c r="P1244" s="17">
        <v>39650</v>
      </c>
      <c r="Q1244">
        <v>16.600000000000001</v>
      </c>
      <c r="R1244" s="13">
        <f>IF(Q1244&gt;B$5,0,B$5-Q1244)</f>
        <v>0</v>
      </c>
    </row>
    <row r="1245" spans="16:18" x14ac:dyDescent="0.3">
      <c r="P1245" s="17">
        <v>39651</v>
      </c>
      <c r="Q1245">
        <v>17.600000000000001</v>
      </c>
      <c r="R1245" s="13">
        <f>IF(Q1245&gt;B$5,0,B$5-Q1245)</f>
        <v>0</v>
      </c>
    </row>
    <row r="1246" spans="16:18" x14ac:dyDescent="0.3">
      <c r="P1246" s="17">
        <v>39652</v>
      </c>
      <c r="Q1246">
        <v>19.100000000000001</v>
      </c>
      <c r="R1246" s="13">
        <f>IF(Q1246&gt;B$5,0,B$5-Q1246)</f>
        <v>0</v>
      </c>
    </row>
    <row r="1247" spans="16:18" x14ac:dyDescent="0.3">
      <c r="P1247" s="17">
        <v>39653</v>
      </c>
      <c r="Q1247">
        <v>21.5</v>
      </c>
      <c r="R1247" s="13">
        <f>IF(Q1247&gt;B$5,0,B$5-Q1247)</f>
        <v>0</v>
      </c>
    </row>
    <row r="1248" spans="16:18" x14ac:dyDescent="0.3">
      <c r="P1248" s="17">
        <v>39654</v>
      </c>
      <c r="Q1248">
        <v>22.4</v>
      </c>
      <c r="R1248" s="13">
        <f>IF(Q1248&gt;B$5,0,B$5-Q1248)</f>
        <v>0</v>
      </c>
    </row>
    <row r="1249" spans="16:18" x14ac:dyDescent="0.3">
      <c r="P1249" s="17">
        <v>39655</v>
      </c>
      <c r="Q1249">
        <v>24</v>
      </c>
      <c r="R1249" s="13">
        <f>IF(Q1249&gt;B$5,0,B$5-Q1249)</f>
        <v>0</v>
      </c>
    </row>
    <row r="1250" spans="16:18" x14ac:dyDescent="0.3">
      <c r="P1250" s="17">
        <v>39656</v>
      </c>
      <c r="Q1250">
        <v>23.6</v>
      </c>
      <c r="R1250" s="13">
        <f>IF(Q1250&gt;B$5,0,B$5-Q1250)</f>
        <v>0</v>
      </c>
    </row>
    <row r="1251" spans="16:18" x14ac:dyDescent="0.3">
      <c r="P1251" s="17">
        <v>39657</v>
      </c>
      <c r="Q1251">
        <v>21.6</v>
      </c>
      <c r="R1251" s="13">
        <f>IF(Q1251&gt;B$5,0,B$5-Q1251)</f>
        <v>0</v>
      </c>
    </row>
    <row r="1252" spans="16:18" x14ac:dyDescent="0.3">
      <c r="P1252" s="17">
        <v>39658</v>
      </c>
      <c r="Q1252">
        <v>20</v>
      </c>
      <c r="R1252" s="13">
        <f>IF(Q1252&gt;B$5,0,B$5-Q1252)</f>
        <v>0</v>
      </c>
    </row>
    <row r="1253" spans="16:18" x14ac:dyDescent="0.3">
      <c r="P1253" s="17">
        <v>39659</v>
      </c>
      <c r="Q1253">
        <v>19.399999999999999</v>
      </c>
      <c r="R1253" s="13">
        <f>IF(Q1253&gt;B$5,0,B$5-Q1253)</f>
        <v>0</v>
      </c>
    </row>
    <row r="1254" spans="16:18" x14ac:dyDescent="0.3">
      <c r="P1254" s="17">
        <v>39660</v>
      </c>
      <c r="Q1254">
        <v>20.6</v>
      </c>
      <c r="R1254" s="13">
        <f>IF(Q1254&gt;B$5,0,B$5-Q1254)</f>
        <v>0</v>
      </c>
    </row>
    <row r="1255" spans="16:18" x14ac:dyDescent="0.3">
      <c r="P1255" s="17">
        <v>39661</v>
      </c>
      <c r="Q1255">
        <v>20.399999999999999</v>
      </c>
      <c r="R1255" s="13">
        <f>IF(Q1255&gt;B$5,0,B$5-Q1255)</f>
        <v>0</v>
      </c>
    </row>
    <row r="1256" spans="16:18" x14ac:dyDescent="0.3">
      <c r="P1256" s="17">
        <v>39662</v>
      </c>
      <c r="Q1256">
        <v>16.5</v>
      </c>
      <c r="R1256" s="13">
        <f>IF(Q1256&gt;B$5,0,B$5-Q1256)</f>
        <v>0</v>
      </c>
    </row>
    <row r="1257" spans="16:18" x14ac:dyDescent="0.3">
      <c r="P1257" s="17">
        <v>39663</v>
      </c>
      <c r="Q1257">
        <v>17.399999999999999</v>
      </c>
      <c r="R1257" s="13">
        <f>IF(Q1257&gt;B$5,0,B$5-Q1257)</f>
        <v>0</v>
      </c>
    </row>
    <row r="1258" spans="16:18" x14ac:dyDescent="0.3">
      <c r="P1258" s="17">
        <v>39664</v>
      </c>
      <c r="Q1258">
        <v>15.7</v>
      </c>
      <c r="R1258" s="13">
        <f>IF(Q1258&gt;B$5,0,B$5-Q1258)</f>
        <v>0</v>
      </c>
    </row>
    <row r="1259" spans="16:18" x14ac:dyDescent="0.3">
      <c r="P1259" s="17">
        <v>39665</v>
      </c>
      <c r="Q1259">
        <v>12.4</v>
      </c>
      <c r="R1259" s="13">
        <f>IF(Q1259&gt;B$5,0,B$5-Q1259)</f>
        <v>2.9714994054050141</v>
      </c>
    </row>
    <row r="1260" spans="16:18" x14ac:dyDescent="0.3">
      <c r="P1260" s="17">
        <v>39666</v>
      </c>
      <c r="Q1260">
        <v>15.4</v>
      </c>
      <c r="R1260" s="13">
        <f>IF(Q1260&gt;B$5,0,B$5-Q1260)</f>
        <v>0</v>
      </c>
    </row>
    <row r="1261" spans="16:18" x14ac:dyDescent="0.3">
      <c r="P1261" s="17">
        <v>39667</v>
      </c>
      <c r="Q1261">
        <v>14.5</v>
      </c>
      <c r="R1261" s="13">
        <f>IF(Q1261&gt;B$5,0,B$5-Q1261)</f>
        <v>0.87149940540501447</v>
      </c>
    </row>
    <row r="1262" spans="16:18" x14ac:dyDescent="0.3">
      <c r="P1262" s="17">
        <v>39668</v>
      </c>
      <c r="Q1262">
        <v>14.8</v>
      </c>
      <c r="R1262" s="13">
        <f>IF(Q1262&gt;B$5,0,B$5-Q1262)</f>
        <v>0.57149940540501376</v>
      </c>
    </row>
    <row r="1263" spans="16:18" x14ac:dyDescent="0.3">
      <c r="P1263" s="17">
        <v>39669</v>
      </c>
      <c r="Q1263">
        <v>15.2</v>
      </c>
      <c r="R1263" s="13">
        <f>IF(Q1263&gt;B$5,0,B$5-Q1263)</f>
        <v>0.17149940540501518</v>
      </c>
    </row>
    <row r="1264" spans="16:18" x14ac:dyDescent="0.3">
      <c r="P1264" s="17">
        <v>39670</v>
      </c>
      <c r="Q1264">
        <v>14.9</v>
      </c>
      <c r="R1264" s="13">
        <f>IF(Q1264&gt;B$5,0,B$5-Q1264)</f>
        <v>0.47149940540501412</v>
      </c>
    </row>
    <row r="1265" spans="16:18" x14ac:dyDescent="0.3">
      <c r="P1265" s="17">
        <v>39671</v>
      </c>
      <c r="Q1265">
        <v>17.2</v>
      </c>
      <c r="R1265" s="13">
        <f>IF(Q1265&gt;B$5,0,B$5-Q1265)</f>
        <v>0</v>
      </c>
    </row>
    <row r="1266" spans="16:18" x14ac:dyDescent="0.3">
      <c r="P1266" s="17">
        <v>39672</v>
      </c>
      <c r="Q1266">
        <v>18.100000000000001</v>
      </c>
      <c r="R1266" s="13">
        <f>IF(Q1266&gt;B$5,0,B$5-Q1266)</f>
        <v>0</v>
      </c>
    </row>
    <row r="1267" spans="16:18" x14ac:dyDescent="0.3">
      <c r="P1267" s="17">
        <v>39673</v>
      </c>
      <c r="Q1267">
        <v>18.100000000000001</v>
      </c>
      <c r="R1267" s="13">
        <f>IF(Q1267&gt;B$5,0,B$5-Q1267)</f>
        <v>0</v>
      </c>
    </row>
    <row r="1268" spans="16:18" x14ac:dyDescent="0.3">
      <c r="P1268" s="17">
        <v>39674</v>
      </c>
      <c r="Q1268">
        <v>14.6</v>
      </c>
      <c r="R1268" s="13">
        <f>IF(Q1268&gt;B$5,0,B$5-Q1268)</f>
        <v>0.77149940540501483</v>
      </c>
    </row>
    <row r="1269" spans="16:18" x14ac:dyDescent="0.3">
      <c r="P1269" s="17">
        <v>39675</v>
      </c>
      <c r="Q1269">
        <v>17</v>
      </c>
      <c r="R1269" s="13">
        <f>IF(Q1269&gt;B$5,0,B$5-Q1269)</f>
        <v>0</v>
      </c>
    </row>
    <row r="1270" spans="16:18" x14ac:dyDescent="0.3">
      <c r="P1270" s="17">
        <v>39676</v>
      </c>
      <c r="Q1270">
        <v>15.5</v>
      </c>
      <c r="R1270" s="13">
        <f>IF(Q1270&gt;B$5,0,B$5-Q1270)</f>
        <v>0</v>
      </c>
    </row>
    <row r="1271" spans="16:18" x14ac:dyDescent="0.3">
      <c r="P1271" s="17">
        <v>39677</v>
      </c>
      <c r="Q1271">
        <v>13.2</v>
      </c>
      <c r="R1271" s="13">
        <f>IF(Q1271&gt;B$5,0,B$5-Q1271)</f>
        <v>2.1714994054050152</v>
      </c>
    </row>
    <row r="1272" spans="16:18" x14ac:dyDescent="0.3">
      <c r="P1272" s="17">
        <v>39678</v>
      </c>
      <c r="Q1272">
        <v>15.6</v>
      </c>
      <c r="R1272" s="13">
        <f>IF(Q1272&gt;B$5,0,B$5-Q1272)</f>
        <v>0</v>
      </c>
    </row>
    <row r="1273" spans="16:18" x14ac:dyDescent="0.3">
      <c r="P1273" s="17">
        <v>39679</v>
      </c>
      <c r="Q1273">
        <v>16.7</v>
      </c>
      <c r="R1273" s="13">
        <f>IF(Q1273&gt;B$5,0,B$5-Q1273)</f>
        <v>0</v>
      </c>
    </row>
    <row r="1274" spans="16:18" x14ac:dyDescent="0.3">
      <c r="P1274" s="17">
        <v>39680</v>
      </c>
      <c r="Q1274">
        <v>17.399999999999999</v>
      </c>
      <c r="R1274" s="13">
        <f>IF(Q1274&gt;B$5,0,B$5-Q1274)</f>
        <v>0</v>
      </c>
    </row>
    <row r="1275" spans="16:18" x14ac:dyDescent="0.3">
      <c r="P1275" s="17">
        <v>39681</v>
      </c>
      <c r="Q1275">
        <v>15.8</v>
      </c>
      <c r="R1275" s="13">
        <f>IF(Q1275&gt;B$5,0,B$5-Q1275)</f>
        <v>0</v>
      </c>
    </row>
    <row r="1276" spans="16:18" x14ac:dyDescent="0.3">
      <c r="P1276" s="17">
        <v>39682</v>
      </c>
      <c r="Q1276">
        <v>15.1</v>
      </c>
      <c r="R1276" s="13">
        <f>IF(Q1276&gt;B$5,0,B$5-Q1276)</f>
        <v>0.27149940540501483</v>
      </c>
    </row>
    <row r="1277" spans="16:18" x14ac:dyDescent="0.3">
      <c r="P1277" s="17">
        <v>39683</v>
      </c>
      <c r="Q1277">
        <v>14.1</v>
      </c>
      <c r="R1277" s="13">
        <f>IF(Q1277&gt;B$5,0,B$5-Q1277)</f>
        <v>1.2714994054050148</v>
      </c>
    </row>
    <row r="1278" spans="16:18" x14ac:dyDescent="0.3">
      <c r="P1278" s="17">
        <v>39684</v>
      </c>
      <c r="Q1278">
        <v>13.1</v>
      </c>
      <c r="R1278" s="13">
        <f>IF(Q1278&gt;B$5,0,B$5-Q1278)</f>
        <v>2.2714994054050148</v>
      </c>
    </row>
    <row r="1279" spans="16:18" x14ac:dyDescent="0.3">
      <c r="P1279" s="17">
        <v>39685</v>
      </c>
      <c r="Q1279">
        <v>14</v>
      </c>
      <c r="R1279" s="13">
        <f>IF(Q1279&gt;B$5,0,B$5-Q1279)</f>
        <v>1.3714994054050145</v>
      </c>
    </row>
    <row r="1280" spans="16:18" x14ac:dyDescent="0.3">
      <c r="P1280" s="17">
        <v>39686</v>
      </c>
      <c r="Q1280">
        <v>12.9</v>
      </c>
      <c r="R1280" s="13">
        <f>IF(Q1280&gt;B$5,0,B$5-Q1280)</f>
        <v>2.4714994054050141</v>
      </c>
    </row>
    <row r="1281" spans="16:18" x14ac:dyDescent="0.3">
      <c r="P1281" s="17">
        <v>39687</v>
      </c>
      <c r="Q1281">
        <v>15.8</v>
      </c>
      <c r="R1281" s="13">
        <f>IF(Q1281&gt;B$5,0,B$5-Q1281)</f>
        <v>0</v>
      </c>
    </row>
    <row r="1282" spans="16:18" x14ac:dyDescent="0.3">
      <c r="P1282" s="17">
        <v>39688</v>
      </c>
      <c r="Q1282">
        <v>14.8</v>
      </c>
      <c r="R1282" s="13">
        <f>IF(Q1282&gt;B$5,0,B$5-Q1282)</f>
        <v>0.57149940540501376</v>
      </c>
    </row>
    <row r="1283" spans="16:18" x14ac:dyDescent="0.3">
      <c r="P1283" s="17">
        <v>39689</v>
      </c>
      <c r="Q1283">
        <v>11.6</v>
      </c>
      <c r="R1283" s="13">
        <f>IF(Q1283&gt;B$5,0,B$5-Q1283)</f>
        <v>3.7714994054050148</v>
      </c>
    </row>
    <row r="1284" spans="16:18" x14ac:dyDescent="0.3">
      <c r="P1284" s="17">
        <v>39690</v>
      </c>
      <c r="Q1284">
        <v>12.8</v>
      </c>
      <c r="R1284" s="13">
        <f>IF(Q1284&gt;B$5,0,B$5-Q1284)</f>
        <v>2.5714994054050138</v>
      </c>
    </row>
    <row r="1285" spans="16:18" x14ac:dyDescent="0.3">
      <c r="P1285" s="17">
        <v>39691</v>
      </c>
      <c r="Q1285">
        <v>11.1</v>
      </c>
      <c r="R1285" s="13">
        <f>IF(Q1285&gt;B$5,0,B$5-Q1285)</f>
        <v>4.2714994054050148</v>
      </c>
    </row>
    <row r="1286" spans="16:18" x14ac:dyDescent="0.3">
      <c r="P1286" s="17">
        <v>39692</v>
      </c>
      <c r="Q1286">
        <v>11.3</v>
      </c>
      <c r="R1286" s="13">
        <f>IF(Q1286&gt;B$5,0,B$5-Q1286)</f>
        <v>4.0714994054050138</v>
      </c>
    </row>
    <row r="1287" spans="16:18" x14ac:dyDescent="0.3">
      <c r="P1287" s="17">
        <v>39693</v>
      </c>
      <c r="Q1287">
        <v>14.4</v>
      </c>
      <c r="R1287" s="13">
        <f>IF(Q1287&gt;B$5,0,B$5-Q1287)</f>
        <v>0.97149940540501412</v>
      </c>
    </row>
    <row r="1288" spans="16:18" x14ac:dyDescent="0.3">
      <c r="P1288" s="17">
        <v>39694</v>
      </c>
      <c r="Q1288">
        <v>16</v>
      </c>
      <c r="R1288" s="13">
        <f>IF(Q1288&gt;B$5,0,B$5-Q1288)</f>
        <v>0</v>
      </c>
    </row>
    <row r="1289" spans="16:18" x14ac:dyDescent="0.3">
      <c r="P1289" s="17">
        <v>39695</v>
      </c>
      <c r="Q1289">
        <v>15.1</v>
      </c>
      <c r="R1289" s="13">
        <f>IF(Q1289&gt;B$5,0,B$5-Q1289)</f>
        <v>0.27149940540501483</v>
      </c>
    </row>
    <row r="1290" spans="16:18" x14ac:dyDescent="0.3">
      <c r="P1290" s="17">
        <v>39696</v>
      </c>
      <c r="Q1290">
        <v>15.1</v>
      </c>
      <c r="R1290" s="13">
        <f>IF(Q1290&gt;B$5,0,B$5-Q1290)</f>
        <v>0.27149940540501483</v>
      </c>
    </row>
    <row r="1291" spans="16:18" x14ac:dyDescent="0.3">
      <c r="P1291" s="17">
        <v>39697</v>
      </c>
      <c r="Q1291">
        <v>11.6</v>
      </c>
      <c r="R1291" s="13">
        <f>IF(Q1291&gt;B$5,0,B$5-Q1291)</f>
        <v>3.7714994054050148</v>
      </c>
    </row>
    <row r="1292" spans="16:18" x14ac:dyDescent="0.3">
      <c r="P1292" s="17">
        <v>39698</v>
      </c>
      <c r="Q1292">
        <v>13.1</v>
      </c>
      <c r="R1292" s="13">
        <f>IF(Q1292&gt;B$5,0,B$5-Q1292)</f>
        <v>2.2714994054050148</v>
      </c>
    </row>
    <row r="1293" spans="16:18" x14ac:dyDescent="0.3">
      <c r="P1293" s="17">
        <v>39699</v>
      </c>
      <c r="Q1293">
        <v>12.8</v>
      </c>
      <c r="R1293" s="13">
        <f>IF(Q1293&gt;B$5,0,B$5-Q1293)</f>
        <v>2.5714994054050138</v>
      </c>
    </row>
    <row r="1294" spans="16:18" x14ac:dyDescent="0.3">
      <c r="P1294" s="17">
        <v>39700</v>
      </c>
      <c r="Q1294">
        <v>10.4</v>
      </c>
      <c r="R1294" s="13">
        <f>IF(Q1294&gt;B$5,0,B$5-Q1294)</f>
        <v>4.9714994054050141</v>
      </c>
    </row>
    <row r="1295" spans="16:18" x14ac:dyDescent="0.3">
      <c r="P1295" s="17">
        <v>39701</v>
      </c>
      <c r="Q1295">
        <v>11.2</v>
      </c>
      <c r="R1295" s="13">
        <f>IF(Q1295&gt;B$5,0,B$5-Q1295)</f>
        <v>4.1714994054050152</v>
      </c>
    </row>
    <row r="1296" spans="16:18" x14ac:dyDescent="0.3">
      <c r="P1296" s="17">
        <v>39702</v>
      </c>
      <c r="Q1296">
        <v>12</v>
      </c>
      <c r="R1296" s="13">
        <f>IF(Q1296&gt;B$5,0,B$5-Q1296)</f>
        <v>3.3714994054050145</v>
      </c>
    </row>
    <row r="1297" spans="16:18" x14ac:dyDescent="0.3">
      <c r="P1297" s="17">
        <v>39703</v>
      </c>
      <c r="Q1297">
        <v>9</v>
      </c>
      <c r="R1297" s="13">
        <f>IF(Q1297&gt;B$5,0,B$5-Q1297)</f>
        <v>6.3714994054050145</v>
      </c>
    </row>
    <row r="1298" spans="16:18" x14ac:dyDescent="0.3">
      <c r="P1298" s="17">
        <v>39704</v>
      </c>
      <c r="Q1298">
        <v>8</v>
      </c>
      <c r="R1298" s="13">
        <f>IF(Q1298&gt;B$5,0,B$5-Q1298)</f>
        <v>7.3714994054050145</v>
      </c>
    </row>
    <row r="1299" spans="16:18" x14ac:dyDescent="0.3">
      <c r="P1299" s="17">
        <v>39705</v>
      </c>
      <c r="Q1299">
        <v>9.1</v>
      </c>
      <c r="R1299" s="13">
        <f>IF(Q1299&gt;B$5,0,B$5-Q1299)</f>
        <v>6.2714994054050148</v>
      </c>
    </row>
    <row r="1300" spans="16:18" x14ac:dyDescent="0.3">
      <c r="P1300" s="17">
        <v>39706</v>
      </c>
      <c r="Q1300">
        <v>8.6</v>
      </c>
      <c r="R1300" s="13">
        <f>IF(Q1300&gt;B$5,0,B$5-Q1300)</f>
        <v>6.7714994054050148</v>
      </c>
    </row>
    <row r="1301" spans="16:18" x14ac:dyDescent="0.3">
      <c r="P1301" s="17">
        <v>39707</v>
      </c>
      <c r="Q1301">
        <v>8.6999999999999993</v>
      </c>
      <c r="R1301" s="13">
        <f>IF(Q1301&gt;B$5,0,B$5-Q1301)</f>
        <v>6.6714994054050152</v>
      </c>
    </row>
    <row r="1302" spans="16:18" x14ac:dyDescent="0.3">
      <c r="P1302" s="17">
        <v>39708</v>
      </c>
      <c r="Q1302">
        <v>8</v>
      </c>
      <c r="R1302" s="13">
        <f>IF(Q1302&gt;B$5,0,B$5-Q1302)</f>
        <v>7.3714994054050145</v>
      </c>
    </row>
    <row r="1303" spans="16:18" x14ac:dyDescent="0.3">
      <c r="P1303" s="17">
        <v>39709</v>
      </c>
      <c r="Q1303">
        <v>8.3000000000000007</v>
      </c>
      <c r="R1303" s="13">
        <f>IF(Q1303&gt;B$5,0,B$5-Q1303)</f>
        <v>7.0714994054050138</v>
      </c>
    </row>
    <row r="1304" spans="16:18" x14ac:dyDescent="0.3">
      <c r="P1304" s="17">
        <v>39710</v>
      </c>
      <c r="Q1304">
        <v>9.8000000000000007</v>
      </c>
      <c r="R1304" s="13">
        <f>IF(Q1304&gt;B$5,0,B$5-Q1304)</f>
        <v>5.5714994054050138</v>
      </c>
    </row>
    <row r="1305" spans="16:18" x14ac:dyDescent="0.3">
      <c r="P1305" s="17">
        <v>39711</v>
      </c>
      <c r="Q1305">
        <v>11.5</v>
      </c>
      <c r="R1305" s="13">
        <f>IF(Q1305&gt;B$5,0,B$5-Q1305)</f>
        <v>3.8714994054050145</v>
      </c>
    </row>
    <row r="1306" spans="16:18" x14ac:dyDescent="0.3">
      <c r="P1306" s="17">
        <v>39712</v>
      </c>
      <c r="Q1306">
        <v>8.6999999999999993</v>
      </c>
      <c r="R1306" s="13">
        <f>IF(Q1306&gt;B$5,0,B$5-Q1306)</f>
        <v>6.6714994054050152</v>
      </c>
    </row>
    <row r="1307" spans="16:18" x14ac:dyDescent="0.3">
      <c r="P1307" s="17">
        <v>39713</v>
      </c>
      <c r="Q1307">
        <v>8.6</v>
      </c>
      <c r="R1307" s="13">
        <f>IF(Q1307&gt;B$5,0,B$5-Q1307)</f>
        <v>6.7714994054050148</v>
      </c>
    </row>
    <row r="1308" spans="16:18" x14ac:dyDescent="0.3">
      <c r="P1308" s="17">
        <v>39714</v>
      </c>
      <c r="Q1308">
        <v>10.6</v>
      </c>
      <c r="R1308" s="13">
        <f>IF(Q1308&gt;B$5,0,B$5-Q1308)</f>
        <v>4.7714994054050148</v>
      </c>
    </row>
    <row r="1309" spans="16:18" x14ac:dyDescent="0.3">
      <c r="P1309" s="17">
        <v>39715</v>
      </c>
      <c r="Q1309">
        <v>10.7</v>
      </c>
      <c r="R1309" s="13">
        <f>IF(Q1309&gt;B$5,0,B$5-Q1309)</f>
        <v>4.6714994054050152</v>
      </c>
    </row>
    <row r="1310" spans="16:18" x14ac:dyDescent="0.3">
      <c r="P1310" s="17">
        <v>39716</v>
      </c>
      <c r="Q1310">
        <v>10.3</v>
      </c>
      <c r="R1310" s="13">
        <f>IF(Q1310&gt;B$5,0,B$5-Q1310)</f>
        <v>5.0714994054050138</v>
      </c>
    </row>
    <row r="1311" spans="16:18" x14ac:dyDescent="0.3">
      <c r="P1311" s="17">
        <v>39717</v>
      </c>
      <c r="Q1311">
        <v>11.1</v>
      </c>
      <c r="R1311" s="13">
        <f>IF(Q1311&gt;B$5,0,B$5-Q1311)</f>
        <v>4.2714994054050148</v>
      </c>
    </row>
    <row r="1312" spans="16:18" x14ac:dyDescent="0.3">
      <c r="P1312" s="17">
        <v>39718</v>
      </c>
      <c r="Q1312">
        <v>11.6</v>
      </c>
      <c r="R1312" s="13">
        <f>IF(Q1312&gt;B$5,0,B$5-Q1312)</f>
        <v>3.7714994054050148</v>
      </c>
    </row>
    <row r="1313" spans="16:18" x14ac:dyDescent="0.3">
      <c r="P1313" s="17">
        <v>39719</v>
      </c>
      <c r="Q1313">
        <v>11.4</v>
      </c>
      <c r="R1313" s="13">
        <f>IF(Q1313&gt;B$5,0,B$5-Q1313)</f>
        <v>3.9714994054050141</v>
      </c>
    </row>
    <row r="1314" spans="16:18" x14ac:dyDescent="0.3">
      <c r="P1314" s="17">
        <v>39720</v>
      </c>
      <c r="Q1314">
        <v>7.3</v>
      </c>
      <c r="R1314" s="13">
        <f>IF(Q1314&gt;B$5,0,B$5-Q1314)</f>
        <v>8.0714994054050138</v>
      </c>
    </row>
    <row r="1315" spans="16:18" x14ac:dyDescent="0.3">
      <c r="P1315" s="17">
        <v>39721</v>
      </c>
      <c r="Q1315">
        <v>6.6</v>
      </c>
      <c r="R1315" s="13">
        <f>IF(Q1315&gt;B$5,0,B$5-Q1315)</f>
        <v>8.7714994054050148</v>
      </c>
    </row>
    <row r="1316" spans="16:18" x14ac:dyDescent="0.3">
      <c r="P1316" s="17">
        <v>39722</v>
      </c>
      <c r="Q1316">
        <v>9.1</v>
      </c>
      <c r="R1316" s="13">
        <f>IF(Q1316&gt;B$5,0,B$5-Q1316)</f>
        <v>6.2714994054050148</v>
      </c>
    </row>
    <row r="1317" spans="16:18" x14ac:dyDescent="0.3">
      <c r="P1317" s="17">
        <v>39723</v>
      </c>
      <c r="Q1317">
        <v>8.1</v>
      </c>
      <c r="R1317" s="13">
        <f>IF(Q1317&gt;B$5,0,B$5-Q1317)</f>
        <v>7.2714994054050148</v>
      </c>
    </row>
    <row r="1318" spans="16:18" x14ac:dyDescent="0.3">
      <c r="P1318" s="17">
        <v>39724</v>
      </c>
      <c r="Q1318">
        <v>5.5</v>
      </c>
      <c r="R1318" s="13">
        <f>IF(Q1318&gt;B$5,0,B$5-Q1318)</f>
        <v>9.8714994054050145</v>
      </c>
    </row>
    <row r="1319" spans="16:18" x14ac:dyDescent="0.3">
      <c r="P1319" s="17">
        <v>39725</v>
      </c>
      <c r="Q1319">
        <v>7.6</v>
      </c>
      <c r="R1319" s="13">
        <f>IF(Q1319&gt;B$5,0,B$5-Q1319)</f>
        <v>7.7714994054050148</v>
      </c>
    </row>
    <row r="1320" spans="16:18" x14ac:dyDescent="0.3">
      <c r="P1320" s="17">
        <v>39726</v>
      </c>
      <c r="Q1320">
        <v>6.8</v>
      </c>
      <c r="R1320" s="13">
        <f>IF(Q1320&gt;B$5,0,B$5-Q1320)</f>
        <v>8.5714994054050138</v>
      </c>
    </row>
    <row r="1321" spans="16:18" x14ac:dyDescent="0.3">
      <c r="P1321" s="17">
        <v>39727</v>
      </c>
      <c r="Q1321">
        <v>7.5</v>
      </c>
      <c r="R1321" s="13">
        <f>IF(Q1321&gt;B$5,0,B$5-Q1321)</f>
        <v>7.8714994054050145</v>
      </c>
    </row>
    <row r="1322" spans="16:18" x14ac:dyDescent="0.3">
      <c r="P1322" s="17">
        <v>39728</v>
      </c>
      <c r="Q1322">
        <v>5.6</v>
      </c>
      <c r="R1322" s="13">
        <f>IF(Q1322&gt;B$5,0,B$5-Q1322)</f>
        <v>9.7714994054050148</v>
      </c>
    </row>
    <row r="1323" spans="16:18" x14ac:dyDescent="0.3">
      <c r="P1323" s="17">
        <v>39729</v>
      </c>
      <c r="Q1323">
        <v>6</v>
      </c>
      <c r="R1323" s="13">
        <f>IF(Q1323&gt;B$5,0,B$5-Q1323)</f>
        <v>9.3714994054050145</v>
      </c>
    </row>
    <row r="1324" spans="16:18" x14ac:dyDescent="0.3">
      <c r="P1324" s="17">
        <v>39730</v>
      </c>
      <c r="Q1324">
        <v>8.5</v>
      </c>
      <c r="R1324" s="13">
        <f>IF(Q1324&gt;B$5,0,B$5-Q1324)</f>
        <v>6.8714994054050145</v>
      </c>
    </row>
    <row r="1325" spans="16:18" x14ac:dyDescent="0.3">
      <c r="P1325" s="17">
        <v>39731</v>
      </c>
      <c r="Q1325">
        <v>9.6</v>
      </c>
      <c r="R1325" s="13">
        <f>IF(Q1325&gt;B$5,0,B$5-Q1325)</f>
        <v>5.7714994054050148</v>
      </c>
    </row>
    <row r="1326" spans="16:18" x14ac:dyDescent="0.3">
      <c r="P1326" s="17">
        <v>39732</v>
      </c>
      <c r="Q1326">
        <v>12.7</v>
      </c>
      <c r="R1326" s="13">
        <f>IF(Q1326&gt;B$5,0,B$5-Q1326)</f>
        <v>2.6714994054050152</v>
      </c>
    </row>
    <row r="1327" spans="16:18" x14ac:dyDescent="0.3">
      <c r="P1327" s="17">
        <v>39733</v>
      </c>
      <c r="Q1327">
        <v>10.5</v>
      </c>
      <c r="R1327" s="13">
        <f>IF(Q1327&gt;B$5,0,B$5-Q1327)</f>
        <v>4.8714994054050145</v>
      </c>
    </row>
    <row r="1328" spans="16:18" x14ac:dyDescent="0.3">
      <c r="P1328" s="17">
        <v>39734</v>
      </c>
      <c r="Q1328">
        <v>9.9</v>
      </c>
      <c r="R1328" s="13">
        <f>IF(Q1328&gt;B$5,0,B$5-Q1328)</f>
        <v>5.4714994054050141</v>
      </c>
    </row>
    <row r="1329" spans="16:18" x14ac:dyDescent="0.3">
      <c r="P1329" s="17">
        <v>39735</v>
      </c>
      <c r="Q1329">
        <v>10.5</v>
      </c>
      <c r="R1329" s="13">
        <f>IF(Q1329&gt;B$5,0,B$5-Q1329)</f>
        <v>4.8714994054050145</v>
      </c>
    </row>
    <row r="1330" spans="16:18" x14ac:dyDescent="0.3">
      <c r="P1330" s="17">
        <v>39736</v>
      </c>
      <c r="Q1330">
        <v>5.7</v>
      </c>
      <c r="R1330" s="13">
        <f>IF(Q1330&gt;B$5,0,B$5-Q1330)</f>
        <v>9.6714994054050152</v>
      </c>
    </row>
    <row r="1331" spans="16:18" x14ac:dyDescent="0.3">
      <c r="P1331" s="17">
        <v>39737</v>
      </c>
      <c r="Q1331">
        <v>7.7</v>
      </c>
      <c r="R1331" s="13">
        <f>IF(Q1331&gt;B$5,0,B$5-Q1331)</f>
        <v>7.6714994054050143</v>
      </c>
    </row>
    <row r="1332" spans="16:18" x14ac:dyDescent="0.3">
      <c r="P1332" s="17">
        <v>39738</v>
      </c>
      <c r="Q1332">
        <v>6.1</v>
      </c>
      <c r="R1332" s="13">
        <f>IF(Q1332&gt;B$5,0,B$5-Q1332)</f>
        <v>9.2714994054050148</v>
      </c>
    </row>
    <row r="1333" spans="16:18" x14ac:dyDescent="0.3">
      <c r="P1333" s="17">
        <v>39739</v>
      </c>
      <c r="Q1333">
        <v>5.4</v>
      </c>
      <c r="R1333" s="13">
        <f>IF(Q1333&gt;B$5,0,B$5-Q1333)</f>
        <v>9.9714994054050141</v>
      </c>
    </row>
    <row r="1334" spans="16:18" x14ac:dyDescent="0.3">
      <c r="P1334" s="17">
        <v>39740</v>
      </c>
      <c r="Q1334">
        <v>8.5</v>
      </c>
      <c r="R1334" s="13">
        <f>IF(Q1334&gt;B$5,0,B$5-Q1334)</f>
        <v>6.8714994054050145</v>
      </c>
    </row>
    <row r="1335" spans="16:18" x14ac:dyDescent="0.3">
      <c r="P1335" s="17">
        <v>39741</v>
      </c>
      <c r="Q1335">
        <v>8.3000000000000007</v>
      </c>
      <c r="R1335" s="13">
        <f>IF(Q1335&gt;B$5,0,B$5-Q1335)</f>
        <v>7.0714994054050138</v>
      </c>
    </row>
    <row r="1336" spans="16:18" x14ac:dyDescent="0.3">
      <c r="P1336" s="17">
        <v>39742</v>
      </c>
      <c r="Q1336">
        <v>10.7</v>
      </c>
      <c r="R1336" s="13">
        <f>IF(Q1336&gt;B$5,0,B$5-Q1336)</f>
        <v>4.6714994054050152</v>
      </c>
    </row>
    <row r="1337" spans="16:18" x14ac:dyDescent="0.3">
      <c r="P1337" s="17">
        <v>39743</v>
      </c>
      <c r="Q1337">
        <v>8.4</v>
      </c>
      <c r="R1337" s="13">
        <f>IF(Q1337&gt;B$5,0,B$5-Q1337)</f>
        <v>6.9714994054050141</v>
      </c>
    </row>
    <row r="1338" spans="16:18" x14ac:dyDescent="0.3">
      <c r="P1338" s="17">
        <v>39744</v>
      </c>
      <c r="Q1338">
        <v>7</v>
      </c>
      <c r="R1338" s="13">
        <f>IF(Q1338&gt;B$5,0,B$5-Q1338)</f>
        <v>8.3714994054050145</v>
      </c>
    </row>
    <row r="1339" spans="16:18" x14ac:dyDescent="0.3">
      <c r="P1339" s="17">
        <v>39745</v>
      </c>
      <c r="Q1339">
        <v>10.5</v>
      </c>
      <c r="R1339" s="13">
        <f>IF(Q1339&gt;B$5,0,B$5-Q1339)</f>
        <v>4.8714994054050145</v>
      </c>
    </row>
    <row r="1340" spans="16:18" x14ac:dyDescent="0.3">
      <c r="P1340" s="17">
        <v>39746</v>
      </c>
      <c r="Q1340">
        <v>9.1999999999999993</v>
      </c>
      <c r="R1340" s="13">
        <f>IF(Q1340&gt;B$5,0,B$5-Q1340)</f>
        <v>6.1714994054050152</v>
      </c>
    </row>
    <row r="1341" spans="16:18" x14ac:dyDescent="0.3">
      <c r="P1341" s="17">
        <v>39747</v>
      </c>
      <c r="Q1341">
        <v>8.6</v>
      </c>
      <c r="R1341" s="13">
        <f>IF(Q1341&gt;B$5,0,B$5-Q1341)</f>
        <v>6.7714994054050148</v>
      </c>
    </row>
    <row r="1342" spans="16:18" x14ac:dyDescent="0.3">
      <c r="P1342" s="17">
        <v>39748</v>
      </c>
      <c r="Q1342">
        <v>7.2</v>
      </c>
      <c r="R1342" s="13">
        <f>IF(Q1342&gt;B$5,0,B$5-Q1342)</f>
        <v>8.1714994054050152</v>
      </c>
    </row>
    <row r="1343" spans="16:18" x14ac:dyDescent="0.3">
      <c r="P1343" s="17">
        <v>39749</v>
      </c>
      <c r="Q1343">
        <v>4</v>
      </c>
      <c r="R1343" s="13">
        <f>IF(Q1343&gt;B$5,0,B$5-Q1343)</f>
        <v>11.371499405405014</v>
      </c>
    </row>
    <row r="1344" spans="16:18" x14ac:dyDescent="0.3">
      <c r="P1344" s="17">
        <v>39750</v>
      </c>
      <c r="Q1344">
        <v>1.5</v>
      </c>
      <c r="R1344" s="13">
        <f>IF(Q1344&gt;B$5,0,B$5-Q1344)</f>
        <v>13.871499405405014</v>
      </c>
    </row>
    <row r="1345" spans="16:18" x14ac:dyDescent="0.3">
      <c r="P1345" s="17">
        <v>39751</v>
      </c>
      <c r="Q1345">
        <v>1.4</v>
      </c>
      <c r="R1345" s="13">
        <f>IF(Q1345&gt;B$5,0,B$5-Q1345)</f>
        <v>13.971499405405014</v>
      </c>
    </row>
    <row r="1346" spans="16:18" x14ac:dyDescent="0.3">
      <c r="P1346" s="17">
        <v>39752</v>
      </c>
      <c r="Q1346">
        <v>3</v>
      </c>
      <c r="R1346" s="13">
        <f>IF(Q1346&gt;B$5,0,B$5-Q1346)</f>
        <v>12.371499405405014</v>
      </c>
    </row>
    <row r="1347" spans="16:18" x14ac:dyDescent="0.3">
      <c r="P1347" s="17">
        <v>39753</v>
      </c>
      <c r="Q1347">
        <v>-0.8</v>
      </c>
      <c r="R1347" s="13">
        <f>IF(Q1347&gt;B$5,0,B$5-Q1347)</f>
        <v>16.171499405405015</v>
      </c>
    </row>
    <row r="1348" spans="16:18" x14ac:dyDescent="0.3">
      <c r="P1348" s="17">
        <v>39754</v>
      </c>
      <c r="Q1348">
        <v>1.1000000000000001</v>
      </c>
      <c r="R1348" s="13">
        <f>IF(Q1348&gt;B$5,0,B$5-Q1348)</f>
        <v>14.271499405405015</v>
      </c>
    </row>
    <row r="1349" spans="16:18" x14ac:dyDescent="0.3">
      <c r="P1349" s="17">
        <v>39755</v>
      </c>
      <c r="Q1349">
        <v>3</v>
      </c>
      <c r="R1349" s="13">
        <f>IF(Q1349&gt;B$5,0,B$5-Q1349)</f>
        <v>12.371499405405014</v>
      </c>
    </row>
    <row r="1350" spans="16:18" x14ac:dyDescent="0.3">
      <c r="P1350" s="17">
        <v>39756</v>
      </c>
      <c r="Q1350">
        <v>4</v>
      </c>
      <c r="R1350" s="13">
        <f>IF(Q1350&gt;B$5,0,B$5-Q1350)</f>
        <v>11.371499405405014</v>
      </c>
    </row>
    <row r="1351" spans="16:18" x14ac:dyDescent="0.3">
      <c r="P1351" s="17">
        <v>39757</v>
      </c>
      <c r="Q1351">
        <v>0.2</v>
      </c>
      <c r="R1351" s="13">
        <f>IF(Q1351&gt;B$5,0,B$5-Q1351)</f>
        <v>15.171499405405015</v>
      </c>
    </row>
    <row r="1352" spans="16:18" x14ac:dyDescent="0.3">
      <c r="P1352" s="17">
        <v>39758</v>
      </c>
      <c r="Q1352">
        <v>0.2</v>
      </c>
      <c r="R1352" s="13">
        <f>IF(Q1352&gt;B$5,0,B$5-Q1352)</f>
        <v>15.171499405405015</v>
      </c>
    </row>
    <row r="1353" spans="16:18" x14ac:dyDescent="0.3">
      <c r="P1353" s="17">
        <v>39759</v>
      </c>
      <c r="Q1353">
        <v>0.6</v>
      </c>
      <c r="R1353" s="13">
        <f>IF(Q1353&gt;B$5,0,B$5-Q1353)</f>
        <v>14.771499405405015</v>
      </c>
    </row>
    <row r="1354" spans="16:18" x14ac:dyDescent="0.3">
      <c r="P1354" s="17">
        <v>39760</v>
      </c>
      <c r="Q1354">
        <v>5.9</v>
      </c>
      <c r="R1354" s="13">
        <f>IF(Q1354&gt;B$5,0,B$5-Q1354)</f>
        <v>9.4714994054050141</v>
      </c>
    </row>
    <row r="1355" spans="16:18" x14ac:dyDescent="0.3">
      <c r="P1355" s="17">
        <v>39761</v>
      </c>
      <c r="Q1355">
        <v>7</v>
      </c>
      <c r="R1355" s="13">
        <f>IF(Q1355&gt;B$5,0,B$5-Q1355)</f>
        <v>8.3714994054050145</v>
      </c>
    </row>
    <row r="1356" spans="16:18" x14ac:dyDescent="0.3">
      <c r="P1356" s="17">
        <v>39762</v>
      </c>
      <c r="Q1356">
        <v>6.4</v>
      </c>
      <c r="R1356" s="13">
        <f>IF(Q1356&gt;B$5,0,B$5-Q1356)</f>
        <v>8.9714994054050141</v>
      </c>
    </row>
    <row r="1357" spans="16:18" x14ac:dyDescent="0.3">
      <c r="P1357" s="17">
        <v>39763</v>
      </c>
      <c r="Q1357">
        <v>3.9</v>
      </c>
      <c r="R1357" s="13">
        <f>IF(Q1357&gt;B$5,0,B$5-Q1357)</f>
        <v>11.471499405405014</v>
      </c>
    </row>
    <row r="1358" spans="16:18" x14ac:dyDescent="0.3">
      <c r="P1358" s="17">
        <v>39764</v>
      </c>
      <c r="Q1358">
        <v>5.5</v>
      </c>
      <c r="R1358" s="13">
        <f>IF(Q1358&gt;B$5,0,B$5-Q1358)</f>
        <v>9.8714994054050145</v>
      </c>
    </row>
    <row r="1359" spans="16:18" x14ac:dyDescent="0.3">
      <c r="P1359" s="17">
        <v>39765</v>
      </c>
      <c r="Q1359">
        <v>4.2</v>
      </c>
      <c r="R1359" s="13">
        <f>IF(Q1359&gt;B$5,0,B$5-Q1359)</f>
        <v>11.171499405405015</v>
      </c>
    </row>
    <row r="1360" spans="16:18" x14ac:dyDescent="0.3">
      <c r="P1360" s="17">
        <v>39766</v>
      </c>
      <c r="Q1360">
        <v>4</v>
      </c>
      <c r="R1360" s="13">
        <f>IF(Q1360&gt;B$5,0,B$5-Q1360)</f>
        <v>11.371499405405014</v>
      </c>
    </row>
    <row r="1361" spans="16:18" x14ac:dyDescent="0.3">
      <c r="P1361" s="17">
        <v>39767</v>
      </c>
      <c r="Q1361">
        <v>6.8</v>
      </c>
      <c r="R1361" s="13">
        <f>IF(Q1361&gt;B$5,0,B$5-Q1361)</f>
        <v>8.5714994054050138</v>
      </c>
    </row>
    <row r="1362" spans="16:18" x14ac:dyDescent="0.3">
      <c r="P1362" s="17">
        <v>39768</v>
      </c>
      <c r="Q1362">
        <v>2.2999999999999998</v>
      </c>
      <c r="R1362" s="13">
        <f>IF(Q1362&gt;B$5,0,B$5-Q1362)</f>
        <v>13.071499405405014</v>
      </c>
    </row>
    <row r="1363" spans="16:18" x14ac:dyDescent="0.3">
      <c r="P1363" s="17">
        <v>39769</v>
      </c>
      <c r="Q1363">
        <v>-0.2</v>
      </c>
      <c r="R1363" s="13">
        <f>IF(Q1363&gt;B$5,0,B$5-Q1363)</f>
        <v>15.571499405405014</v>
      </c>
    </row>
    <row r="1364" spans="16:18" x14ac:dyDescent="0.3">
      <c r="P1364" s="17">
        <v>39770</v>
      </c>
      <c r="Q1364">
        <v>1.4</v>
      </c>
      <c r="R1364" s="13">
        <f>IF(Q1364&gt;B$5,0,B$5-Q1364)</f>
        <v>13.971499405405014</v>
      </c>
    </row>
    <row r="1365" spans="16:18" x14ac:dyDescent="0.3">
      <c r="P1365" s="17">
        <v>39771</v>
      </c>
      <c r="Q1365">
        <v>0.2</v>
      </c>
      <c r="R1365" s="13">
        <f>IF(Q1365&gt;B$5,0,B$5-Q1365)</f>
        <v>15.171499405405015</v>
      </c>
    </row>
    <row r="1366" spans="16:18" x14ac:dyDescent="0.3">
      <c r="P1366" s="17">
        <v>39772</v>
      </c>
      <c r="Q1366">
        <v>-0.7</v>
      </c>
      <c r="R1366" s="13">
        <f>IF(Q1366&gt;B$5,0,B$5-Q1366)</f>
        <v>16.071499405405014</v>
      </c>
    </row>
    <row r="1367" spans="16:18" x14ac:dyDescent="0.3">
      <c r="P1367" s="17">
        <v>39773</v>
      </c>
      <c r="Q1367">
        <v>-3.9</v>
      </c>
      <c r="R1367" s="13">
        <f>IF(Q1367&gt;B$5,0,B$5-Q1367)</f>
        <v>19.271499405405013</v>
      </c>
    </row>
    <row r="1368" spans="16:18" x14ac:dyDescent="0.3">
      <c r="P1368" s="17">
        <v>39774</v>
      </c>
      <c r="Q1368">
        <v>-3.3</v>
      </c>
      <c r="R1368" s="13">
        <f>IF(Q1368&gt;B$5,0,B$5-Q1368)</f>
        <v>18.671499405405015</v>
      </c>
    </row>
    <row r="1369" spans="16:18" x14ac:dyDescent="0.3">
      <c r="P1369" s="17">
        <v>39775</v>
      </c>
      <c r="Q1369">
        <v>-3.5</v>
      </c>
      <c r="R1369" s="13">
        <f>IF(Q1369&gt;B$5,0,B$5-Q1369)</f>
        <v>18.871499405405014</v>
      </c>
    </row>
    <row r="1370" spans="16:18" x14ac:dyDescent="0.3">
      <c r="P1370" s="17">
        <v>39776</v>
      </c>
      <c r="Q1370">
        <v>-2.6</v>
      </c>
      <c r="R1370" s="13">
        <f>IF(Q1370&gt;B$5,0,B$5-Q1370)</f>
        <v>17.971499405405016</v>
      </c>
    </row>
    <row r="1371" spans="16:18" x14ac:dyDescent="0.3">
      <c r="P1371" s="17">
        <v>39777</v>
      </c>
      <c r="Q1371">
        <v>-1.8</v>
      </c>
      <c r="R1371" s="13">
        <f>IF(Q1371&gt;B$5,0,B$5-Q1371)</f>
        <v>17.171499405405015</v>
      </c>
    </row>
    <row r="1372" spans="16:18" x14ac:dyDescent="0.3">
      <c r="P1372" s="17">
        <v>39778</v>
      </c>
      <c r="Q1372">
        <v>-2</v>
      </c>
      <c r="R1372" s="13">
        <f>IF(Q1372&gt;B$5,0,B$5-Q1372)</f>
        <v>17.371499405405014</v>
      </c>
    </row>
    <row r="1373" spans="16:18" x14ac:dyDescent="0.3">
      <c r="P1373" s="17">
        <v>39779</v>
      </c>
      <c r="Q1373">
        <v>5.5</v>
      </c>
      <c r="R1373" s="13">
        <f>IF(Q1373&gt;B$5,0,B$5-Q1373)</f>
        <v>9.8714994054050145</v>
      </c>
    </row>
    <row r="1374" spans="16:18" x14ac:dyDescent="0.3">
      <c r="P1374" s="17">
        <v>39780</v>
      </c>
      <c r="Q1374">
        <v>5.4</v>
      </c>
      <c r="R1374" s="13">
        <f>IF(Q1374&gt;B$5,0,B$5-Q1374)</f>
        <v>9.9714994054050141</v>
      </c>
    </row>
    <row r="1375" spans="16:18" x14ac:dyDescent="0.3">
      <c r="P1375" s="17">
        <v>39781</v>
      </c>
      <c r="Q1375">
        <v>4</v>
      </c>
      <c r="R1375" s="13">
        <f>IF(Q1375&gt;B$5,0,B$5-Q1375)</f>
        <v>11.371499405405014</v>
      </c>
    </row>
    <row r="1376" spans="16:18" x14ac:dyDescent="0.3">
      <c r="P1376" s="17">
        <v>39782</v>
      </c>
      <c r="Q1376">
        <v>3.1</v>
      </c>
      <c r="R1376" s="13">
        <f>IF(Q1376&gt;B$5,0,B$5-Q1376)</f>
        <v>12.271499405405015</v>
      </c>
    </row>
    <row r="1377" spans="16:18" x14ac:dyDescent="0.3">
      <c r="P1377" s="17">
        <v>39783</v>
      </c>
      <c r="Q1377">
        <v>1.8</v>
      </c>
      <c r="R1377" s="13">
        <f>IF(Q1377&gt;B$5,0,B$5-Q1377)</f>
        <v>13.571499405405014</v>
      </c>
    </row>
    <row r="1378" spans="16:18" x14ac:dyDescent="0.3">
      <c r="P1378" s="17">
        <v>39784</v>
      </c>
      <c r="Q1378">
        <v>3.5</v>
      </c>
      <c r="R1378" s="13">
        <f>IF(Q1378&gt;B$5,0,B$5-Q1378)</f>
        <v>11.871499405405014</v>
      </c>
    </row>
    <row r="1379" spans="16:18" x14ac:dyDescent="0.3">
      <c r="P1379" s="17">
        <v>39785</v>
      </c>
      <c r="Q1379">
        <v>2.7</v>
      </c>
      <c r="R1379" s="13">
        <f>IF(Q1379&gt;B$5,0,B$5-Q1379)</f>
        <v>12.671499405405015</v>
      </c>
    </row>
    <row r="1380" spans="16:18" x14ac:dyDescent="0.3">
      <c r="P1380" s="17">
        <v>39786</v>
      </c>
      <c r="Q1380">
        <v>0.5</v>
      </c>
      <c r="R1380" s="13">
        <f>IF(Q1380&gt;B$5,0,B$5-Q1380)</f>
        <v>14.871499405405014</v>
      </c>
    </row>
    <row r="1381" spans="16:18" x14ac:dyDescent="0.3">
      <c r="P1381" s="17">
        <v>39787</v>
      </c>
      <c r="Q1381">
        <v>1.1000000000000001</v>
      </c>
      <c r="R1381" s="13">
        <f>IF(Q1381&gt;B$5,0,B$5-Q1381)</f>
        <v>14.271499405405015</v>
      </c>
    </row>
    <row r="1382" spans="16:18" x14ac:dyDescent="0.3">
      <c r="P1382" s="17">
        <v>39788</v>
      </c>
      <c r="Q1382">
        <v>2.2999999999999998</v>
      </c>
      <c r="R1382" s="13">
        <f>IF(Q1382&gt;B$5,0,B$5-Q1382)</f>
        <v>13.071499405405014</v>
      </c>
    </row>
    <row r="1383" spans="16:18" x14ac:dyDescent="0.3">
      <c r="P1383" s="17">
        <v>39789</v>
      </c>
      <c r="Q1383">
        <v>0.7</v>
      </c>
      <c r="R1383" s="13">
        <f>IF(Q1383&gt;B$5,0,B$5-Q1383)</f>
        <v>14.671499405405015</v>
      </c>
    </row>
    <row r="1384" spans="16:18" x14ac:dyDescent="0.3">
      <c r="P1384" s="17">
        <v>39790</v>
      </c>
      <c r="Q1384">
        <v>1.3</v>
      </c>
      <c r="R1384" s="13">
        <f>IF(Q1384&gt;B$5,0,B$5-Q1384)</f>
        <v>14.071499405405014</v>
      </c>
    </row>
    <row r="1385" spans="16:18" x14ac:dyDescent="0.3">
      <c r="P1385" s="17">
        <v>39791</v>
      </c>
      <c r="Q1385">
        <v>2</v>
      </c>
      <c r="R1385" s="13">
        <f>IF(Q1385&gt;B$5,0,B$5-Q1385)</f>
        <v>13.371499405405014</v>
      </c>
    </row>
    <row r="1386" spans="16:18" x14ac:dyDescent="0.3">
      <c r="P1386" s="17">
        <v>39792</v>
      </c>
      <c r="Q1386">
        <v>0.1</v>
      </c>
      <c r="R1386" s="13">
        <f>IF(Q1386&gt;B$5,0,B$5-Q1386)</f>
        <v>15.271499405405015</v>
      </c>
    </row>
    <row r="1387" spans="16:18" x14ac:dyDescent="0.3">
      <c r="P1387" s="17">
        <v>39793</v>
      </c>
      <c r="Q1387">
        <v>0.9</v>
      </c>
      <c r="R1387" s="13">
        <f>IF(Q1387&gt;B$5,0,B$5-Q1387)</f>
        <v>14.471499405405014</v>
      </c>
    </row>
    <row r="1388" spans="16:18" x14ac:dyDescent="0.3">
      <c r="P1388" s="17">
        <v>39794</v>
      </c>
      <c r="Q1388">
        <v>1.4</v>
      </c>
      <c r="R1388" s="13">
        <f>IF(Q1388&gt;B$5,0,B$5-Q1388)</f>
        <v>13.971499405405014</v>
      </c>
    </row>
    <row r="1389" spans="16:18" x14ac:dyDescent="0.3">
      <c r="P1389" s="17">
        <v>39795</v>
      </c>
      <c r="Q1389">
        <v>-1.6</v>
      </c>
      <c r="R1389" s="13">
        <f>IF(Q1389&gt;B$5,0,B$5-Q1389)</f>
        <v>16.971499405405016</v>
      </c>
    </row>
    <row r="1390" spans="16:18" x14ac:dyDescent="0.3">
      <c r="P1390" s="17">
        <v>39796</v>
      </c>
      <c r="Q1390">
        <v>1.6</v>
      </c>
      <c r="R1390" s="13">
        <f>IF(Q1390&gt;B$5,0,B$5-Q1390)</f>
        <v>13.771499405405015</v>
      </c>
    </row>
    <row r="1391" spans="16:18" x14ac:dyDescent="0.3">
      <c r="P1391" s="17">
        <v>39797</v>
      </c>
      <c r="Q1391">
        <v>0.9</v>
      </c>
      <c r="R1391" s="13">
        <f>IF(Q1391&gt;B$5,0,B$5-Q1391)</f>
        <v>14.471499405405014</v>
      </c>
    </row>
    <row r="1392" spans="16:18" x14ac:dyDescent="0.3">
      <c r="P1392" s="17">
        <v>39798</v>
      </c>
      <c r="Q1392">
        <v>1.9</v>
      </c>
      <c r="R1392" s="13">
        <f>IF(Q1392&gt;B$5,0,B$5-Q1392)</f>
        <v>13.471499405405014</v>
      </c>
    </row>
    <row r="1393" spans="16:18" x14ac:dyDescent="0.3">
      <c r="P1393" s="17">
        <v>39799</v>
      </c>
      <c r="Q1393">
        <v>3.8</v>
      </c>
      <c r="R1393" s="13">
        <f>IF(Q1393&gt;B$5,0,B$5-Q1393)</f>
        <v>11.571499405405014</v>
      </c>
    </row>
    <row r="1394" spans="16:18" x14ac:dyDescent="0.3">
      <c r="P1394" s="17">
        <v>39800</v>
      </c>
      <c r="Q1394">
        <v>3.1</v>
      </c>
      <c r="R1394" s="13">
        <f>IF(Q1394&gt;B$5,0,B$5-Q1394)</f>
        <v>12.271499405405015</v>
      </c>
    </row>
    <row r="1395" spans="16:18" x14ac:dyDescent="0.3">
      <c r="P1395" s="17">
        <v>39801</v>
      </c>
      <c r="Q1395">
        <v>4.0999999999999996</v>
      </c>
      <c r="R1395" s="13">
        <f>IF(Q1395&gt;B$5,0,B$5-Q1395)</f>
        <v>11.271499405405015</v>
      </c>
    </row>
    <row r="1396" spans="16:18" x14ac:dyDescent="0.3">
      <c r="P1396" s="17">
        <v>39802</v>
      </c>
      <c r="Q1396">
        <v>2.4</v>
      </c>
      <c r="R1396" s="13">
        <f>IF(Q1396&gt;B$5,0,B$5-Q1396)</f>
        <v>12.971499405405014</v>
      </c>
    </row>
    <row r="1397" spans="16:18" x14ac:dyDescent="0.3">
      <c r="P1397" s="17">
        <v>39803</v>
      </c>
      <c r="Q1397">
        <v>0.7</v>
      </c>
      <c r="R1397" s="13">
        <f>IF(Q1397&gt;B$5,0,B$5-Q1397)</f>
        <v>14.671499405405015</v>
      </c>
    </row>
    <row r="1398" spans="16:18" x14ac:dyDescent="0.3">
      <c r="P1398" s="17">
        <v>39804</v>
      </c>
      <c r="Q1398">
        <v>2.4</v>
      </c>
      <c r="R1398" s="13">
        <f>IF(Q1398&gt;B$5,0,B$5-Q1398)</f>
        <v>12.971499405405014</v>
      </c>
    </row>
    <row r="1399" spans="16:18" x14ac:dyDescent="0.3">
      <c r="P1399" s="17">
        <v>39805</v>
      </c>
      <c r="Q1399">
        <v>-1.2</v>
      </c>
      <c r="R1399" s="13">
        <f>IF(Q1399&gt;B$5,0,B$5-Q1399)</f>
        <v>16.571499405405014</v>
      </c>
    </row>
    <row r="1400" spans="16:18" x14ac:dyDescent="0.3">
      <c r="P1400" s="17">
        <v>39806</v>
      </c>
      <c r="Q1400">
        <v>-3.9</v>
      </c>
      <c r="R1400" s="13">
        <f>IF(Q1400&gt;B$5,0,B$5-Q1400)</f>
        <v>19.271499405405013</v>
      </c>
    </row>
    <row r="1401" spans="16:18" x14ac:dyDescent="0.3">
      <c r="P1401" s="17">
        <v>39807</v>
      </c>
      <c r="Q1401">
        <v>-3.6</v>
      </c>
      <c r="R1401" s="13">
        <f>IF(Q1401&gt;B$5,0,B$5-Q1401)</f>
        <v>18.971499405405016</v>
      </c>
    </row>
    <row r="1402" spans="16:18" x14ac:dyDescent="0.3">
      <c r="P1402" s="17">
        <v>39808</v>
      </c>
      <c r="Q1402">
        <v>-2.2000000000000002</v>
      </c>
      <c r="R1402" s="13">
        <f>IF(Q1402&gt;B$5,0,B$5-Q1402)</f>
        <v>17.571499405405014</v>
      </c>
    </row>
    <row r="1403" spans="16:18" x14ac:dyDescent="0.3">
      <c r="P1403" s="17">
        <v>39809</v>
      </c>
      <c r="Q1403">
        <v>-3.6</v>
      </c>
      <c r="R1403" s="13">
        <f>IF(Q1403&gt;B$5,0,B$5-Q1403)</f>
        <v>18.971499405405016</v>
      </c>
    </row>
    <row r="1404" spans="16:18" x14ac:dyDescent="0.3">
      <c r="P1404" s="17">
        <v>39810</v>
      </c>
      <c r="Q1404">
        <v>-5.2</v>
      </c>
      <c r="R1404" s="13">
        <f>IF(Q1404&gt;B$5,0,B$5-Q1404)</f>
        <v>20.571499405405014</v>
      </c>
    </row>
    <row r="1405" spans="16:18" x14ac:dyDescent="0.3">
      <c r="P1405" s="17">
        <v>39811</v>
      </c>
      <c r="Q1405">
        <v>-6.4</v>
      </c>
      <c r="R1405" s="13">
        <f>IF(Q1405&gt;B$5,0,B$5-Q1405)</f>
        <v>21.771499405405017</v>
      </c>
    </row>
    <row r="1406" spans="16:18" x14ac:dyDescent="0.3">
      <c r="P1406" s="17">
        <v>39812</v>
      </c>
      <c r="Q1406">
        <v>-4.8</v>
      </c>
      <c r="R1406" s="13">
        <f>IF(Q1406&gt;B$5,0,B$5-Q1406)</f>
        <v>20.171499405405015</v>
      </c>
    </row>
    <row r="1407" spans="16:18" x14ac:dyDescent="0.3">
      <c r="P1407" s="17">
        <v>39813</v>
      </c>
      <c r="Q1407">
        <v>-5.4</v>
      </c>
      <c r="R1407" s="13">
        <f>IF(Q1407&gt;B$5,0,B$5-Q1407)</f>
        <v>20.771499405405017</v>
      </c>
    </row>
    <row r="1408" spans="16:18" x14ac:dyDescent="0.3">
      <c r="P1408" s="17">
        <v>39814</v>
      </c>
      <c r="Q1408">
        <v>-6.4</v>
      </c>
      <c r="R1408" s="13">
        <f>IF(Q1408&gt;B$5,0,B$5-Q1408)</f>
        <v>21.771499405405017</v>
      </c>
    </row>
    <row r="1409" spans="16:18" x14ac:dyDescent="0.3">
      <c r="P1409" s="17">
        <v>39815</v>
      </c>
      <c r="Q1409">
        <v>-7.7</v>
      </c>
      <c r="R1409" s="13">
        <f>IF(Q1409&gt;B$5,0,B$5-Q1409)</f>
        <v>23.071499405405014</v>
      </c>
    </row>
    <row r="1410" spans="16:18" x14ac:dyDescent="0.3">
      <c r="P1410" s="17">
        <v>39816</v>
      </c>
      <c r="Q1410">
        <v>-6.6</v>
      </c>
      <c r="R1410" s="13">
        <f>IF(Q1410&gt;B$5,0,B$5-Q1410)</f>
        <v>21.971499405405012</v>
      </c>
    </row>
    <row r="1411" spans="16:18" x14ac:dyDescent="0.3">
      <c r="P1411" s="17">
        <v>39817</v>
      </c>
      <c r="Q1411">
        <v>-12.8</v>
      </c>
      <c r="R1411" s="13">
        <f>IF(Q1411&gt;B$5,0,B$5-Q1411)</f>
        <v>28.171499405405015</v>
      </c>
    </row>
    <row r="1412" spans="16:18" x14ac:dyDescent="0.3">
      <c r="P1412" s="17">
        <v>39818</v>
      </c>
      <c r="Q1412">
        <v>-10.7</v>
      </c>
      <c r="R1412" s="13">
        <f>IF(Q1412&gt;B$5,0,B$5-Q1412)</f>
        <v>26.071499405405014</v>
      </c>
    </row>
    <row r="1413" spans="16:18" x14ac:dyDescent="0.3">
      <c r="P1413" s="17">
        <v>39819</v>
      </c>
      <c r="Q1413">
        <v>-3.2</v>
      </c>
      <c r="R1413" s="13">
        <f>IF(Q1413&gt;B$5,0,B$5-Q1413)</f>
        <v>18.571499405405014</v>
      </c>
    </row>
    <row r="1414" spans="16:18" x14ac:dyDescent="0.3">
      <c r="P1414" s="17">
        <v>39820</v>
      </c>
      <c r="Q1414">
        <v>-7.1</v>
      </c>
      <c r="R1414" s="13">
        <f>IF(Q1414&gt;B$5,0,B$5-Q1414)</f>
        <v>22.471499405405012</v>
      </c>
    </row>
    <row r="1415" spans="16:18" x14ac:dyDescent="0.3">
      <c r="P1415" s="17">
        <v>39821</v>
      </c>
      <c r="Q1415">
        <v>-5.6</v>
      </c>
      <c r="R1415" s="13">
        <f>IF(Q1415&gt;B$5,0,B$5-Q1415)</f>
        <v>20.971499405405012</v>
      </c>
    </row>
    <row r="1416" spans="16:18" x14ac:dyDescent="0.3">
      <c r="P1416" s="17">
        <v>39822</v>
      </c>
      <c r="Q1416">
        <v>3</v>
      </c>
      <c r="R1416" s="13">
        <f>IF(Q1416&gt;B$5,0,B$5-Q1416)</f>
        <v>12.371499405405014</v>
      </c>
    </row>
    <row r="1417" spans="16:18" x14ac:dyDescent="0.3">
      <c r="P1417" s="17">
        <v>39823</v>
      </c>
      <c r="Q1417">
        <v>1.4</v>
      </c>
      <c r="R1417" s="13">
        <f>IF(Q1417&gt;B$5,0,B$5-Q1417)</f>
        <v>13.971499405405014</v>
      </c>
    </row>
    <row r="1418" spans="16:18" x14ac:dyDescent="0.3">
      <c r="P1418" s="17">
        <v>39824</v>
      </c>
      <c r="Q1418">
        <v>2.8</v>
      </c>
      <c r="R1418" s="13">
        <f>IF(Q1418&gt;B$5,0,B$5-Q1418)</f>
        <v>12.571499405405014</v>
      </c>
    </row>
    <row r="1419" spans="16:18" x14ac:dyDescent="0.3">
      <c r="P1419" s="17">
        <v>39825</v>
      </c>
      <c r="Q1419">
        <v>5.4</v>
      </c>
      <c r="R1419" s="13">
        <f>IF(Q1419&gt;B$5,0,B$5-Q1419)</f>
        <v>9.9714994054050141</v>
      </c>
    </row>
    <row r="1420" spans="16:18" x14ac:dyDescent="0.3">
      <c r="P1420" s="17">
        <v>39826</v>
      </c>
      <c r="Q1420">
        <v>5</v>
      </c>
      <c r="R1420" s="13">
        <f>IF(Q1420&gt;B$5,0,B$5-Q1420)</f>
        <v>10.371499405405014</v>
      </c>
    </row>
    <row r="1421" spans="16:18" x14ac:dyDescent="0.3">
      <c r="P1421" s="17">
        <v>39827</v>
      </c>
      <c r="Q1421">
        <v>2</v>
      </c>
      <c r="R1421" s="13">
        <f>IF(Q1421&gt;B$5,0,B$5-Q1421)</f>
        <v>13.371499405405014</v>
      </c>
    </row>
    <row r="1422" spans="16:18" x14ac:dyDescent="0.3">
      <c r="P1422" s="17">
        <v>39828</v>
      </c>
      <c r="Q1422">
        <v>-3.4</v>
      </c>
      <c r="R1422" s="13">
        <f>IF(Q1422&gt;B$5,0,B$5-Q1422)</f>
        <v>18.771499405405013</v>
      </c>
    </row>
    <row r="1423" spans="16:18" x14ac:dyDescent="0.3">
      <c r="P1423" s="17">
        <v>39829</v>
      </c>
      <c r="Q1423">
        <v>-9.3000000000000007</v>
      </c>
      <c r="R1423" s="13">
        <f>IF(Q1423&gt;B$5,0,B$5-Q1423)</f>
        <v>24.671499405405015</v>
      </c>
    </row>
    <row r="1424" spans="16:18" x14ac:dyDescent="0.3">
      <c r="P1424" s="17">
        <v>39830</v>
      </c>
      <c r="Q1424">
        <v>-7.9</v>
      </c>
      <c r="R1424" s="13">
        <f>IF(Q1424&gt;B$5,0,B$5-Q1424)</f>
        <v>23.271499405405017</v>
      </c>
    </row>
    <row r="1425" spans="16:18" x14ac:dyDescent="0.3">
      <c r="P1425" s="17">
        <v>39831</v>
      </c>
      <c r="Q1425">
        <v>-1.7</v>
      </c>
      <c r="R1425" s="13">
        <f>IF(Q1425&gt;B$5,0,B$5-Q1425)</f>
        <v>17.071499405405014</v>
      </c>
    </row>
    <row r="1426" spans="16:18" x14ac:dyDescent="0.3">
      <c r="P1426" s="17">
        <v>39832</v>
      </c>
      <c r="Q1426">
        <v>-0.5</v>
      </c>
      <c r="R1426" s="13">
        <f>IF(Q1426&gt;B$5,0,B$5-Q1426)</f>
        <v>15.871499405405014</v>
      </c>
    </row>
    <row r="1427" spans="16:18" x14ac:dyDescent="0.3">
      <c r="P1427" s="17">
        <v>39833</v>
      </c>
      <c r="Q1427">
        <v>0.8</v>
      </c>
      <c r="R1427" s="13">
        <f>IF(Q1427&gt;B$5,0,B$5-Q1427)</f>
        <v>14.571499405405014</v>
      </c>
    </row>
    <row r="1428" spans="16:18" x14ac:dyDescent="0.3">
      <c r="P1428" s="17">
        <v>39834</v>
      </c>
      <c r="Q1428">
        <v>0.1</v>
      </c>
      <c r="R1428" s="13">
        <f>IF(Q1428&gt;B$5,0,B$5-Q1428)</f>
        <v>15.271499405405015</v>
      </c>
    </row>
    <row r="1429" spans="16:18" x14ac:dyDescent="0.3">
      <c r="P1429" s="17">
        <v>39835</v>
      </c>
      <c r="Q1429">
        <v>-0.3</v>
      </c>
      <c r="R1429" s="13">
        <f>IF(Q1429&gt;B$5,0,B$5-Q1429)</f>
        <v>15.671499405405015</v>
      </c>
    </row>
    <row r="1430" spans="16:18" x14ac:dyDescent="0.3">
      <c r="P1430" s="17">
        <v>39836</v>
      </c>
      <c r="Q1430">
        <v>0</v>
      </c>
      <c r="R1430" s="13">
        <f>IF(Q1430&gt;B$5,0,B$5-Q1430)</f>
        <v>15.371499405405014</v>
      </c>
    </row>
    <row r="1431" spans="16:18" x14ac:dyDescent="0.3">
      <c r="P1431" s="17">
        <v>39837</v>
      </c>
      <c r="Q1431">
        <v>0.9</v>
      </c>
      <c r="R1431" s="13">
        <f>IF(Q1431&gt;B$5,0,B$5-Q1431)</f>
        <v>14.471499405405014</v>
      </c>
    </row>
    <row r="1432" spans="16:18" x14ac:dyDescent="0.3">
      <c r="P1432" s="17">
        <v>39838</v>
      </c>
      <c r="Q1432">
        <v>0.9</v>
      </c>
      <c r="R1432" s="13">
        <f>IF(Q1432&gt;B$5,0,B$5-Q1432)</f>
        <v>14.471499405405014</v>
      </c>
    </row>
    <row r="1433" spans="16:18" x14ac:dyDescent="0.3">
      <c r="P1433" s="17">
        <v>39839</v>
      </c>
      <c r="Q1433">
        <v>0.6</v>
      </c>
      <c r="R1433" s="13">
        <f>IF(Q1433&gt;B$5,0,B$5-Q1433)</f>
        <v>14.771499405405015</v>
      </c>
    </row>
    <row r="1434" spans="16:18" x14ac:dyDescent="0.3">
      <c r="P1434" s="17">
        <v>39840</v>
      </c>
      <c r="Q1434">
        <v>-0.5</v>
      </c>
      <c r="R1434" s="13">
        <f>IF(Q1434&gt;B$5,0,B$5-Q1434)</f>
        <v>15.871499405405014</v>
      </c>
    </row>
    <row r="1435" spans="16:18" x14ac:dyDescent="0.3">
      <c r="P1435" s="17">
        <v>39841</v>
      </c>
      <c r="Q1435">
        <v>-0.1</v>
      </c>
      <c r="R1435" s="13">
        <f>IF(Q1435&gt;B$5,0,B$5-Q1435)</f>
        <v>15.471499405405014</v>
      </c>
    </row>
    <row r="1436" spans="16:18" x14ac:dyDescent="0.3">
      <c r="P1436" s="17">
        <v>39842</v>
      </c>
      <c r="Q1436">
        <v>-2.2999999999999998</v>
      </c>
      <c r="R1436" s="13">
        <f>IF(Q1436&gt;B$5,0,B$5-Q1436)</f>
        <v>17.671499405405015</v>
      </c>
    </row>
    <row r="1437" spans="16:18" x14ac:dyDescent="0.3">
      <c r="P1437" s="17">
        <v>39843</v>
      </c>
      <c r="Q1437">
        <v>-2.2000000000000002</v>
      </c>
      <c r="R1437" s="13">
        <f>IF(Q1437&gt;B$5,0,B$5-Q1437)</f>
        <v>17.571499405405014</v>
      </c>
    </row>
    <row r="1438" spans="16:18" x14ac:dyDescent="0.3">
      <c r="P1438" s="17">
        <v>39844</v>
      </c>
      <c r="Q1438">
        <v>-2.9</v>
      </c>
      <c r="R1438" s="13">
        <f>IF(Q1438&gt;B$5,0,B$5-Q1438)</f>
        <v>18.271499405405013</v>
      </c>
    </row>
    <row r="1439" spans="16:18" x14ac:dyDescent="0.3">
      <c r="P1439" s="17">
        <v>39845</v>
      </c>
      <c r="Q1439">
        <v>-5.5</v>
      </c>
      <c r="R1439" s="13">
        <f>IF(Q1439&gt;B$5,0,B$5-Q1439)</f>
        <v>20.871499405405014</v>
      </c>
    </row>
    <row r="1440" spans="16:18" x14ac:dyDescent="0.3">
      <c r="P1440" s="17">
        <v>39846</v>
      </c>
      <c r="Q1440">
        <v>-5.0999999999999996</v>
      </c>
      <c r="R1440" s="13">
        <f>IF(Q1440&gt;B$5,0,B$5-Q1440)</f>
        <v>20.471499405405012</v>
      </c>
    </row>
    <row r="1441" spans="16:18" x14ac:dyDescent="0.3">
      <c r="P1441" s="17">
        <v>39847</v>
      </c>
      <c r="Q1441">
        <v>-6</v>
      </c>
      <c r="R1441" s="13">
        <f>IF(Q1441&gt;B$5,0,B$5-Q1441)</f>
        <v>21.371499405405014</v>
      </c>
    </row>
    <row r="1442" spans="16:18" x14ac:dyDescent="0.3">
      <c r="P1442" s="17">
        <v>39848</v>
      </c>
      <c r="Q1442">
        <v>-1.8</v>
      </c>
      <c r="R1442" s="13">
        <f>IF(Q1442&gt;B$5,0,B$5-Q1442)</f>
        <v>17.171499405405015</v>
      </c>
    </row>
    <row r="1443" spans="16:18" x14ac:dyDescent="0.3">
      <c r="P1443" s="17">
        <v>39849</v>
      </c>
      <c r="Q1443">
        <v>-0.7</v>
      </c>
      <c r="R1443" s="13">
        <f>IF(Q1443&gt;B$5,0,B$5-Q1443)</f>
        <v>16.071499405405014</v>
      </c>
    </row>
    <row r="1444" spans="16:18" x14ac:dyDescent="0.3">
      <c r="P1444" s="17">
        <v>39850</v>
      </c>
      <c r="Q1444">
        <v>-0.1</v>
      </c>
      <c r="R1444" s="13">
        <f>IF(Q1444&gt;B$5,0,B$5-Q1444)</f>
        <v>15.471499405405014</v>
      </c>
    </row>
    <row r="1445" spans="16:18" x14ac:dyDescent="0.3">
      <c r="P1445" s="17">
        <v>39851</v>
      </c>
      <c r="Q1445">
        <v>-1.3</v>
      </c>
      <c r="R1445" s="13">
        <f>IF(Q1445&gt;B$5,0,B$5-Q1445)</f>
        <v>16.671499405405015</v>
      </c>
    </row>
    <row r="1446" spans="16:18" x14ac:dyDescent="0.3">
      <c r="P1446" s="17">
        <v>39852</v>
      </c>
      <c r="Q1446">
        <v>-0.2</v>
      </c>
      <c r="R1446" s="13">
        <f>IF(Q1446&gt;B$5,0,B$5-Q1446)</f>
        <v>15.571499405405014</v>
      </c>
    </row>
    <row r="1447" spans="16:18" x14ac:dyDescent="0.3">
      <c r="P1447" s="17">
        <v>39853</v>
      </c>
      <c r="Q1447">
        <v>-4.2</v>
      </c>
      <c r="R1447" s="13">
        <f>IF(Q1447&gt;B$5,0,B$5-Q1447)</f>
        <v>19.571499405405014</v>
      </c>
    </row>
    <row r="1448" spans="16:18" x14ac:dyDescent="0.3">
      <c r="P1448" s="17">
        <v>39854</v>
      </c>
      <c r="Q1448">
        <v>-4.4000000000000004</v>
      </c>
      <c r="R1448" s="13">
        <f>IF(Q1448&gt;B$5,0,B$5-Q1448)</f>
        <v>19.771499405405017</v>
      </c>
    </row>
    <row r="1449" spans="16:18" x14ac:dyDescent="0.3">
      <c r="P1449" s="17">
        <v>39855</v>
      </c>
      <c r="Q1449">
        <v>-3.1</v>
      </c>
      <c r="R1449" s="13">
        <f>IF(Q1449&gt;B$5,0,B$5-Q1449)</f>
        <v>18.471499405405016</v>
      </c>
    </row>
    <row r="1450" spans="16:18" x14ac:dyDescent="0.3">
      <c r="P1450" s="17">
        <v>39856</v>
      </c>
      <c r="Q1450">
        <v>-3.4</v>
      </c>
      <c r="R1450" s="13">
        <f>IF(Q1450&gt;B$5,0,B$5-Q1450)</f>
        <v>18.771499405405013</v>
      </c>
    </row>
    <row r="1451" spans="16:18" x14ac:dyDescent="0.3">
      <c r="P1451" s="17">
        <v>39857</v>
      </c>
      <c r="Q1451">
        <v>-5.9</v>
      </c>
      <c r="R1451" s="13">
        <f>IF(Q1451&gt;B$5,0,B$5-Q1451)</f>
        <v>21.271499405405017</v>
      </c>
    </row>
    <row r="1452" spans="16:18" x14ac:dyDescent="0.3">
      <c r="P1452" s="17">
        <v>39858</v>
      </c>
      <c r="Q1452">
        <v>-7.5</v>
      </c>
      <c r="R1452" s="13">
        <f>IF(Q1452&gt;B$5,0,B$5-Q1452)</f>
        <v>22.871499405405014</v>
      </c>
    </row>
    <row r="1453" spans="16:18" x14ac:dyDescent="0.3">
      <c r="P1453" s="17">
        <v>39859</v>
      </c>
      <c r="Q1453">
        <v>-4.5</v>
      </c>
      <c r="R1453" s="13">
        <f>IF(Q1453&gt;B$5,0,B$5-Q1453)</f>
        <v>19.871499405405014</v>
      </c>
    </row>
    <row r="1454" spans="16:18" x14ac:dyDescent="0.3">
      <c r="P1454" s="17">
        <v>39860</v>
      </c>
      <c r="Q1454">
        <v>-4.7</v>
      </c>
      <c r="R1454" s="13">
        <f>IF(Q1454&gt;B$5,0,B$5-Q1454)</f>
        <v>20.071499405405014</v>
      </c>
    </row>
    <row r="1455" spans="16:18" x14ac:dyDescent="0.3">
      <c r="P1455" s="17">
        <v>39861</v>
      </c>
      <c r="Q1455">
        <v>-4.8</v>
      </c>
      <c r="R1455" s="13">
        <f>IF(Q1455&gt;B$5,0,B$5-Q1455)</f>
        <v>20.171499405405015</v>
      </c>
    </row>
    <row r="1456" spans="16:18" x14ac:dyDescent="0.3">
      <c r="P1456" s="17">
        <v>39862</v>
      </c>
      <c r="Q1456">
        <v>-5.4</v>
      </c>
      <c r="R1456" s="13">
        <f>IF(Q1456&gt;B$5,0,B$5-Q1456)</f>
        <v>20.771499405405017</v>
      </c>
    </row>
    <row r="1457" spans="16:18" x14ac:dyDescent="0.3">
      <c r="P1457" s="17">
        <v>39863</v>
      </c>
      <c r="Q1457">
        <v>-6</v>
      </c>
      <c r="R1457" s="13">
        <f>IF(Q1457&gt;B$5,0,B$5-Q1457)</f>
        <v>21.371499405405014</v>
      </c>
    </row>
    <row r="1458" spans="16:18" x14ac:dyDescent="0.3">
      <c r="P1458" s="17">
        <v>39864</v>
      </c>
      <c r="Q1458">
        <v>-6.5</v>
      </c>
      <c r="R1458" s="13">
        <f>IF(Q1458&gt;B$5,0,B$5-Q1458)</f>
        <v>21.871499405405014</v>
      </c>
    </row>
    <row r="1459" spans="16:18" x14ac:dyDescent="0.3">
      <c r="P1459" s="17">
        <v>39865</v>
      </c>
      <c r="Q1459">
        <v>-7.5</v>
      </c>
      <c r="R1459" s="13">
        <f>IF(Q1459&gt;B$5,0,B$5-Q1459)</f>
        <v>22.871499405405014</v>
      </c>
    </row>
    <row r="1460" spans="16:18" x14ac:dyDescent="0.3">
      <c r="P1460" s="17">
        <v>39866</v>
      </c>
      <c r="Q1460">
        <v>-0.6</v>
      </c>
      <c r="R1460" s="13">
        <f>IF(Q1460&gt;B$5,0,B$5-Q1460)</f>
        <v>15.971499405405014</v>
      </c>
    </row>
    <row r="1461" spans="16:18" x14ac:dyDescent="0.3">
      <c r="P1461" s="17">
        <v>39867</v>
      </c>
      <c r="Q1461">
        <v>-1.6</v>
      </c>
      <c r="R1461" s="13">
        <f>IF(Q1461&gt;B$5,0,B$5-Q1461)</f>
        <v>16.971499405405016</v>
      </c>
    </row>
    <row r="1462" spans="16:18" x14ac:dyDescent="0.3">
      <c r="P1462" s="17">
        <v>39868</v>
      </c>
      <c r="Q1462">
        <v>-1.3</v>
      </c>
      <c r="R1462" s="13">
        <f>IF(Q1462&gt;B$5,0,B$5-Q1462)</f>
        <v>16.671499405405015</v>
      </c>
    </row>
    <row r="1463" spans="16:18" x14ac:dyDescent="0.3">
      <c r="P1463" s="17">
        <v>39869</v>
      </c>
      <c r="Q1463">
        <v>0.2</v>
      </c>
      <c r="R1463" s="13">
        <f>IF(Q1463&gt;B$5,0,B$5-Q1463)</f>
        <v>15.171499405405015</v>
      </c>
    </row>
    <row r="1464" spans="16:18" x14ac:dyDescent="0.3">
      <c r="P1464" s="17">
        <v>39870</v>
      </c>
      <c r="Q1464">
        <v>1.1000000000000001</v>
      </c>
      <c r="R1464" s="13">
        <f>IF(Q1464&gt;B$5,0,B$5-Q1464)</f>
        <v>14.271499405405015</v>
      </c>
    </row>
    <row r="1465" spans="16:18" x14ac:dyDescent="0.3">
      <c r="P1465" s="17">
        <v>39871</v>
      </c>
      <c r="Q1465">
        <v>-0.7</v>
      </c>
      <c r="R1465" s="13">
        <f>IF(Q1465&gt;B$5,0,B$5-Q1465)</f>
        <v>16.071499405405014</v>
      </c>
    </row>
    <row r="1466" spans="16:18" x14ac:dyDescent="0.3">
      <c r="P1466" s="17">
        <v>39872</v>
      </c>
      <c r="Q1466">
        <v>-4.3</v>
      </c>
      <c r="R1466" s="13">
        <f>IF(Q1466&gt;B$5,0,B$5-Q1466)</f>
        <v>19.671499405405015</v>
      </c>
    </row>
    <row r="1467" spans="16:18" x14ac:dyDescent="0.3">
      <c r="P1467" s="17">
        <v>39873</v>
      </c>
      <c r="Q1467">
        <v>-6.9</v>
      </c>
      <c r="R1467" s="13">
        <f>IF(Q1467&gt;B$5,0,B$5-Q1467)</f>
        <v>22.271499405405017</v>
      </c>
    </row>
    <row r="1468" spans="16:18" x14ac:dyDescent="0.3">
      <c r="P1468" s="17">
        <v>39874</v>
      </c>
      <c r="Q1468">
        <v>-0.3</v>
      </c>
      <c r="R1468" s="13">
        <f>IF(Q1468&gt;B$5,0,B$5-Q1468)</f>
        <v>15.671499405405015</v>
      </c>
    </row>
    <row r="1469" spans="16:18" x14ac:dyDescent="0.3">
      <c r="P1469" s="17">
        <v>39875</v>
      </c>
      <c r="Q1469">
        <v>1.2</v>
      </c>
      <c r="R1469" s="13">
        <f>IF(Q1469&gt;B$5,0,B$5-Q1469)</f>
        <v>14.171499405405015</v>
      </c>
    </row>
    <row r="1470" spans="16:18" x14ac:dyDescent="0.3">
      <c r="P1470" s="17">
        <v>39876</v>
      </c>
      <c r="Q1470">
        <v>2.2000000000000002</v>
      </c>
      <c r="R1470" s="13">
        <f>IF(Q1470&gt;B$5,0,B$5-Q1470)</f>
        <v>13.171499405405015</v>
      </c>
    </row>
    <row r="1471" spans="16:18" x14ac:dyDescent="0.3">
      <c r="P1471" s="17">
        <v>39877</v>
      </c>
      <c r="Q1471">
        <v>1</v>
      </c>
      <c r="R1471" s="13">
        <f>IF(Q1471&gt;B$5,0,B$5-Q1471)</f>
        <v>14.371499405405014</v>
      </c>
    </row>
    <row r="1472" spans="16:18" x14ac:dyDescent="0.3">
      <c r="P1472" s="17">
        <v>39878</v>
      </c>
      <c r="Q1472">
        <v>0.8</v>
      </c>
      <c r="R1472" s="13">
        <f>IF(Q1472&gt;B$5,0,B$5-Q1472)</f>
        <v>14.571499405405014</v>
      </c>
    </row>
    <row r="1473" spans="16:18" x14ac:dyDescent="0.3">
      <c r="P1473" s="17">
        <v>39879</v>
      </c>
      <c r="Q1473">
        <v>0.6</v>
      </c>
      <c r="R1473" s="13">
        <f>IF(Q1473&gt;B$5,0,B$5-Q1473)</f>
        <v>14.771499405405015</v>
      </c>
    </row>
    <row r="1474" spans="16:18" x14ac:dyDescent="0.3">
      <c r="P1474" s="17">
        <v>39880</v>
      </c>
      <c r="Q1474">
        <v>0.5</v>
      </c>
      <c r="R1474" s="13">
        <f>IF(Q1474&gt;B$5,0,B$5-Q1474)</f>
        <v>14.871499405405014</v>
      </c>
    </row>
    <row r="1475" spans="16:18" x14ac:dyDescent="0.3">
      <c r="P1475" s="17">
        <v>39881</v>
      </c>
      <c r="Q1475">
        <v>0.8</v>
      </c>
      <c r="R1475" s="13">
        <f>IF(Q1475&gt;B$5,0,B$5-Q1475)</f>
        <v>14.571499405405014</v>
      </c>
    </row>
    <row r="1476" spans="16:18" x14ac:dyDescent="0.3">
      <c r="P1476" s="17">
        <v>39882</v>
      </c>
      <c r="Q1476">
        <v>-0.8</v>
      </c>
      <c r="R1476" s="13">
        <f>IF(Q1476&gt;B$5,0,B$5-Q1476)</f>
        <v>16.171499405405015</v>
      </c>
    </row>
    <row r="1477" spans="16:18" x14ac:dyDescent="0.3">
      <c r="P1477" s="17">
        <v>39883</v>
      </c>
      <c r="Q1477">
        <v>-1.8</v>
      </c>
      <c r="R1477" s="13">
        <f>IF(Q1477&gt;B$5,0,B$5-Q1477)</f>
        <v>17.171499405405015</v>
      </c>
    </row>
    <row r="1478" spans="16:18" x14ac:dyDescent="0.3">
      <c r="P1478" s="17">
        <v>39884</v>
      </c>
      <c r="Q1478">
        <v>-1.3</v>
      </c>
      <c r="R1478" s="13">
        <f>IF(Q1478&gt;B$5,0,B$5-Q1478)</f>
        <v>16.671499405405015</v>
      </c>
    </row>
    <row r="1479" spans="16:18" x14ac:dyDescent="0.3">
      <c r="P1479" s="17">
        <v>39885</v>
      </c>
      <c r="Q1479">
        <v>0.9</v>
      </c>
      <c r="R1479" s="13">
        <f>IF(Q1479&gt;B$5,0,B$5-Q1479)</f>
        <v>14.471499405405014</v>
      </c>
    </row>
    <row r="1480" spans="16:18" x14ac:dyDescent="0.3">
      <c r="P1480" s="17">
        <v>39886</v>
      </c>
      <c r="Q1480">
        <v>1.1000000000000001</v>
      </c>
      <c r="R1480" s="13">
        <f>IF(Q1480&gt;B$5,0,B$5-Q1480)</f>
        <v>14.271499405405015</v>
      </c>
    </row>
    <row r="1481" spans="16:18" x14ac:dyDescent="0.3">
      <c r="P1481" s="17">
        <v>39887</v>
      </c>
      <c r="Q1481">
        <v>1.9</v>
      </c>
      <c r="R1481" s="13">
        <f>IF(Q1481&gt;B$5,0,B$5-Q1481)</f>
        <v>13.471499405405014</v>
      </c>
    </row>
    <row r="1482" spans="16:18" x14ac:dyDescent="0.3">
      <c r="P1482" s="17">
        <v>39888</v>
      </c>
      <c r="Q1482">
        <v>0.6</v>
      </c>
      <c r="R1482" s="13">
        <f>IF(Q1482&gt;B$5,0,B$5-Q1482)</f>
        <v>14.771499405405015</v>
      </c>
    </row>
    <row r="1483" spans="16:18" x14ac:dyDescent="0.3">
      <c r="P1483" s="17">
        <v>39889</v>
      </c>
      <c r="Q1483">
        <v>3.4</v>
      </c>
      <c r="R1483" s="13">
        <f>IF(Q1483&gt;B$5,0,B$5-Q1483)</f>
        <v>11.971499405405014</v>
      </c>
    </row>
    <row r="1484" spans="16:18" x14ac:dyDescent="0.3">
      <c r="P1484" s="17">
        <v>39890</v>
      </c>
      <c r="Q1484">
        <v>1.6</v>
      </c>
      <c r="R1484" s="13">
        <f>IF(Q1484&gt;B$5,0,B$5-Q1484)</f>
        <v>13.771499405405015</v>
      </c>
    </row>
    <row r="1485" spans="16:18" x14ac:dyDescent="0.3">
      <c r="P1485" s="17">
        <v>39891</v>
      </c>
      <c r="Q1485">
        <v>-1.1000000000000001</v>
      </c>
      <c r="R1485" s="13">
        <f>IF(Q1485&gt;B$5,0,B$5-Q1485)</f>
        <v>16.471499405405016</v>
      </c>
    </row>
    <row r="1486" spans="16:18" x14ac:dyDescent="0.3">
      <c r="P1486" s="17">
        <v>39892</v>
      </c>
      <c r="Q1486">
        <v>0.8</v>
      </c>
      <c r="R1486" s="13">
        <f>IF(Q1486&gt;B$5,0,B$5-Q1486)</f>
        <v>14.571499405405014</v>
      </c>
    </row>
    <row r="1487" spans="16:18" x14ac:dyDescent="0.3">
      <c r="P1487" s="17">
        <v>39893</v>
      </c>
      <c r="Q1487">
        <v>3.7</v>
      </c>
      <c r="R1487" s="13">
        <f>IF(Q1487&gt;B$5,0,B$5-Q1487)</f>
        <v>11.671499405405015</v>
      </c>
    </row>
    <row r="1488" spans="16:18" x14ac:dyDescent="0.3">
      <c r="P1488" s="17">
        <v>39894</v>
      </c>
      <c r="Q1488">
        <v>-0.3</v>
      </c>
      <c r="R1488" s="13">
        <f>IF(Q1488&gt;B$5,0,B$5-Q1488)</f>
        <v>15.671499405405015</v>
      </c>
    </row>
    <row r="1489" spans="16:18" x14ac:dyDescent="0.3">
      <c r="P1489" s="17">
        <v>39895</v>
      </c>
      <c r="Q1489">
        <v>-1.4</v>
      </c>
      <c r="R1489" s="13">
        <f>IF(Q1489&gt;B$5,0,B$5-Q1489)</f>
        <v>16.771499405405013</v>
      </c>
    </row>
    <row r="1490" spans="16:18" x14ac:dyDescent="0.3">
      <c r="P1490" s="17">
        <v>39896</v>
      </c>
      <c r="Q1490">
        <v>-3.5</v>
      </c>
      <c r="R1490" s="13">
        <f>IF(Q1490&gt;B$5,0,B$5-Q1490)</f>
        <v>18.871499405405014</v>
      </c>
    </row>
    <row r="1491" spans="16:18" x14ac:dyDescent="0.3">
      <c r="P1491" s="17">
        <v>39897</v>
      </c>
      <c r="Q1491">
        <v>-4.4000000000000004</v>
      </c>
      <c r="R1491" s="13">
        <f>IF(Q1491&gt;B$5,0,B$5-Q1491)</f>
        <v>19.771499405405017</v>
      </c>
    </row>
    <row r="1492" spans="16:18" x14ac:dyDescent="0.3">
      <c r="P1492" s="17">
        <v>39898</v>
      </c>
      <c r="Q1492">
        <v>-1.6</v>
      </c>
      <c r="R1492" s="13">
        <f>IF(Q1492&gt;B$5,0,B$5-Q1492)</f>
        <v>16.971499405405016</v>
      </c>
    </row>
    <row r="1493" spans="16:18" x14ac:dyDescent="0.3">
      <c r="P1493" s="17">
        <v>39899</v>
      </c>
      <c r="Q1493">
        <v>-1.1000000000000001</v>
      </c>
      <c r="R1493" s="13">
        <f>IF(Q1493&gt;B$5,0,B$5-Q1493)</f>
        <v>16.471499405405016</v>
      </c>
    </row>
    <row r="1494" spans="16:18" x14ac:dyDescent="0.3">
      <c r="P1494" s="17">
        <v>39900</v>
      </c>
      <c r="Q1494">
        <v>2</v>
      </c>
      <c r="R1494" s="13">
        <f>IF(Q1494&gt;B$5,0,B$5-Q1494)</f>
        <v>13.371499405405014</v>
      </c>
    </row>
    <row r="1495" spans="16:18" x14ac:dyDescent="0.3">
      <c r="P1495" s="17">
        <v>39901</v>
      </c>
      <c r="Q1495">
        <v>2.1</v>
      </c>
      <c r="R1495" s="13">
        <f>IF(Q1495&gt;B$5,0,B$5-Q1495)</f>
        <v>13.271499405405015</v>
      </c>
    </row>
    <row r="1496" spans="16:18" x14ac:dyDescent="0.3">
      <c r="P1496" s="17">
        <v>39902</v>
      </c>
      <c r="Q1496">
        <v>3.2</v>
      </c>
      <c r="R1496" s="13">
        <f>IF(Q1496&gt;B$5,0,B$5-Q1496)</f>
        <v>12.171499405405015</v>
      </c>
    </row>
    <row r="1497" spans="16:18" x14ac:dyDescent="0.3">
      <c r="P1497" s="17">
        <v>39903</v>
      </c>
      <c r="Q1497">
        <v>6.3</v>
      </c>
      <c r="R1497" s="13">
        <f>IF(Q1497&gt;B$5,0,B$5-Q1497)</f>
        <v>9.0714994054050138</v>
      </c>
    </row>
    <row r="1498" spans="16:18" x14ac:dyDescent="0.3">
      <c r="P1498" s="17">
        <v>39904</v>
      </c>
      <c r="Q1498">
        <v>5.6</v>
      </c>
      <c r="R1498" s="13">
        <f>IF(Q1498&gt;B$5,0,B$5-Q1498)</f>
        <v>9.7714994054050148</v>
      </c>
    </row>
    <row r="1499" spans="16:18" x14ac:dyDescent="0.3">
      <c r="P1499" s="17">
        <v>39905</v>
      </c>
      <c r="Q1499">
        <v>7</v>
      </c>
      <c r="R1499" s="13">
        <f>IF(Q1499&gt;B$5,0,B$5-Q1499)</f>
        <v>8.3714994054050145</v>
      </c>
    </row>
    <row r="1500" spans="16:18" x14ac:dyDescent="0.3">
      <c r="P1500" s="17">
        <v>39906</v>
      </c>
      <c r="Q1500">
        <v>8.3000000000000007</v>
      </c>
      <c r="R1500" s="13">
        <f>IF(Q1500&gt;B$5,0,B$5-Q1500)</f>
        <v>7.0714994054050138</v>
      </c>
    </row>
    <row r="1501" spans="16:18" x14ac:dyDescent="0.3">
      <c r="P1501" s="17">
        <v>39907</v>
      </c>
      <c r="Q1501">
        <v>8.8000000000000007</v>
      </c>
      <c r="R1501" s="13">
        <f>IF(Q1501&gt;B$5,0,B$5-Q1501)</f>
        <v>6.5714994054050138</v>
      </c>
    </row>
    <row r="1502" spans="16:18" x14ac:dyDescent="0.3">
      <c r="P1502" s="17">
        <v>39908</v>
      </c>
      <c r="Q1502">
        <v>6.9</v>
      </c>
      <c r="R1502" s="13">
        <f>IF(Q1502&gt;B$5,0,B$5-Q1502)</f>
        <v>8.4714994054050141</v>
      </c>
    </row>
    <row r="1503" spans="16:18" x14ac:dyDescent="0.3">
      <c r="P1503" s="17">
        <v>39909</v>
      </c>
      <c r="Q1503">
        <v>8</v>
      </c>
      <c r="R1503" s="13">
        <f>IF(Q1503&gt;B$5,0,B$5-Q1503)</f>
        <v>7.3714994054050145</v>
      </c>
    </row>
    <row r="1504" spans="16:18" x14ac:dyDescent="0.3">
      <c r="P1504" s="17">
        <v>39910</v>
      </c>
      <c r="Q1504">
        <v>4.4000000000000004</v>
      </c>
      <c r="R1504" s="13">
        <f>IF(Q1504&gt;B$5,0,B$5-Q1504)</f>
        <v>10.971499405405014</v>
      </c>
    </row>
    <row r="1505" spans="16:18" x14ac:dyDescent="0.3">
      <c r="P1505" s="17">
        <v>39911</v>
      </c>
      <c r="Q1505">
        <v>2.5</v>
      </c>
      <c r="R1505" s="13">
        <f>IF(Q1505&gt;B$5,0,B$5-Q1505)</f>
        <v>12.871499405405014</v>
      </c>
    </row>
    <row r="1506" spans="16:18" x14ac:dyDescent="0.3">
      <c r="P1506" s="17">
        <v>39912</v>
      </c>
      <c r="Q1506">
        <v>6.6</v>
      </c>
      <c r="R1506" s="13">
        <f>IF(Q1506&gt;B$5,0,B$5-Q1506)</f>
        <v>8.7714994054050148</v>
      </c>
    </row>
    <row r="1507" spans="16:18" x14ac:dyDescent="0.3">
      <c r="P1507" s="17">
        <v>39913</v>
      </c>
      <c r="Q1507">
        <v>9.1999999999999993</v>
      </c>
      <c r="R1507" s="13">
        <f>IF(Q1507&gt;B$5,0,B$5-Q1507)</f>
        <v>6.1714994054050152</v>
      </c>
    </row>
    <row r="1508" spans="16:18" x14ac:dyDescent="0.3">
      <c r="P1508" s="17">
        <v>39914</v>
      </c>
      <c r="Q1508">
        <v>11.5</v>
      </c>
      <c r="R1508" s="13">
        <f>IF(Q1508&gt;B$5,0,B$5-Q1508)</f>
        <v>3.8714994054050145</v>
      </c>
    </row>
    <row r="1509" spans="16:18" x14ac:dyDescent="0.3">
      <c r="P1509" s="17">
        <v>39915</v>
      </c>
      <c r="Q1509">
        <v>9.8000000000000007</v>
      </c>
      <c r="R1509" s="13">
        <f>IF(Q1509&gt;B$5,0,B$5-Q1509)</f>
        <v>5.5714994054050138</v>
      </c>
    </row>
    <row r="1510" spans="16:18" x14ac:dyDescent="0.3">
      <c r="P1510" s="17">
        <v>39916</v>
      </c>
      <c r="Q1510">
        <v>7</v>
      </c>
      <c r="R1510" s="13">
        <f>IF(Q1510&gt;B$5,0,B$5-Q1510)</f>
        <v>8.3714994054050145</v>
      </c>
    </row>
    <row r="1511" spans="16:18" x14ac:dyDescent="0.3">
      <c r="P1511" s="17">
        <v>39917</v>
      </c>
      <c r="Q1511">
        <v>8.6999999999999993</v>
      </c>
      <c r="R1511" s="13">
        <f>IF(Q1511&gt;B$5,0,B$5-Q1511)</f>
        <v>6.6714994054050152</v>
      </c>
    </row>
    <row r="1512" spans="16:18" x14ac:dyDescent="0.3">
      <c r="P1512" s="17">
        <v>39918</v>
      </c>
      <c r="Q1512">
        <v>6.4</v>
      </c>
      <c r="R1512" s="13">
        <f>IF(Q1512&gt;B$5,0,B$5-Q1512)</f>
        <v>8.9714994054050141</v>
      </c>
    </row>
    <row r="1513" spans="16:18" x14ac:dyDescent="0.3">
      <c r="P1513" s="17">
        <v>39919</v>
      </c>
      <c r="Q1513">
        <v>4.9000000000000004</v>
      </c>
      <c r="R1513" s="13">
        <f>IF(Q1513&gt;B$5,0,B$5-Q1513)</f>
        <v>10.471499405405014</v>
      </c>
    </row>
    <row r="1514" spans="16:18" x14ac:dyDescent="0.3">
      <c r="P1514" s="17">
        <v>39920</v>
      </c>
      <c r="Q1514">
        <v>7.2</v>
      </c>
      <c r="R1514" s="13">
        <f>IF(Q1514&gt;B$5,0,B$5-Q1514)</f>
        <v>8.1714994054050152</v>
      </c>
    </row>
    <row r="1515" spans="16:18" x14ac:dyDescent="0.3">
      <c r="P1515" s="17">
        <v>39921</v>
      </c>
      <c r="Q1515">
        <v>3.7</v>
      </c>
      <c r="R1515" s="13">
        <f>IF(Q1515&gt;B$5,0,B$5-Q1515)</f>
        <v>11.671499405405015</v>
      </c>
    </row>
    <row r="1516" spans="16:18" x14ac:dyDescent="0.3">
      <c r="P1516" s="17">
        <v>39922</v>
      </c>
      <c r="Q1516">
        <v>5.2</v>
      </c>
      <c r="R1516" s="13">
        <f>IF(Q1516&gt;B$5,0,B$5-Q1516)</f>
        <v>10.171499405405015</v>
      </c>
    </row>
    <row r="1517" spans="16:18" x14ac:dyDescent="0.3">
      <c r="P1517" s="17">
        <v>39923</v>
      </c>
      <c r="Q1517">
        <v>5.3</v>
      </c>
      <c r="R1517" s="13">
        <f>IF(Q1517&gt;B$5,0,B$5-Q1517)</f>
        <v>10.071499405405014</v>
      </c>
    </row>
    <row r="1518" spans="16:18" x14ac:dyDescent="0.3">
      <c r="P1518" s="17">
        <v>39924</v>
      </c>
      <c r="Q1518">
        <v>1.8</v>
      </c>
      <c r="R1518" s="13">
        <f>IF(Q1518&gt;B$5,0,B$5-Q1518)</f>
        <v>13.571499405405014</v>
      </c>
    </row>
    <row r="1519" spans="16:18" x14ac:dyDescent="0.3">
      <c r="P1519" s="17">
        <v>39925</v>
      </c>
      <c r="Q1519">
        <v>5.9</v>
      </c>
      <c r="R1519" s="13">
        <f>IF(Q1519&gt;B$5,0,B$5-Q1519)</f>
        <v>9.4714994054050141</v>
      </c>
    </row>
    <row r="1520" spans="16:18" x14ac:dyDescent="0.3">
      <c r="P1520" s="17">
        <v>39926</v>
      </c>
      <c r="Q1520">
        <v>8.8000000000000007</v>
      </c>
      <c r="R1520" s="13">
        <f>IF(Q1520&gt;B$5,0,B$5-Q1520)</f>
        <v>6.5714994054050138</v>
      </c>
    </row>
    <row r="1521" spans="16:18" x14ac:dyDescent="0.3">
      <c r="P1521" s="17">
        <v>39927</v>
      </c>
      <c r="Q1521">
        <v>12.1</v>
      </c>
      <c r="R1521" s="13">
        <f>IF(Q1521&gt;B$5,0,B$5-Q1521)</f>
        <v>3.2714994054050148</v>
      </c>
    </row>
    <row r="1522" spans="16:18" x14ac:dyDescent="0.3">
      <c r="P1522" s="17">
        <v>39928</v>
      </c>
      <c r="Q1522">
        <v>13.5</v>
      </c>
      <c r="R1522" s="13">
        <f>IF(Q1522&gt;B$5,0,B$5-Q1522)</f>
        <v>1.8714994054050145</v>
      </c>
    </row>
    <row r="1523" spans="16:18" x14ac:dyDescent="0.3">
      <c r="P1523" s="17">
        <v>39929</v>
      </c>
      <c r="Q1523">
        <v>14</v>
      </c>
      <c r="R1523" s="13">
        <f>IF(Q1523&gt;B$5,0,B$5-Q1523)</f>
        <v>1.3714994054050145</v>
      </c>
    </row>
    <row r="1524" spans="16:18" x14ac:dyDescent="0.3">
      <c r="P1524" s="17">
        <v>39930</v>
      </c>
      <c r="Q1524">
        <v>14.2</v>
      </c>
      <c r="R1524" s="13">
        <f>IF(Q1524&gt;B$5,0,B$5-Q1524)</f>
        <v>1.1714994054050152</v>
      </c>
    </row>
    <row r="1525" spans="16:18" x14ac:dyDescent="0.3">
      <c r="P1525" s="17">
        <v>39931</v>
      </c>
      <c r="Q1525">
        <v>9.1</v>
      </c>
      <c r="R1525" s="13">
        <f>IF(Q1525&gt;B$5,0,B$5-Q1525)</f>
        <v>6.2714994054050148</v>
      </c>
    </row>
    <row r="1526" spans="16:18" x14ac:dyDescent="0.3">
      <c r="P1526" s="17">
        <v>39932</v>
      </c>
      <c r="Q1526">
        <v>7.8</v>
      </c>
      <c r="R1526" s="13">
        <f>IF(Q1526&gt;B$5,0,B$5-Q1526)</f>
        <v>7.5714994054050146</v>
      </c>
    </row>
    <row r="1527" spans="16:18" x14ac:dyDescent="0.3">
      <c r="P1527" s="17">
        <v>39933</v>
      </c>
      <c r="Q1527">
        <v>9.3000000000000007</v>
      </c>
      <c r="R1527" s="13">
        <f>IF(Q1527&gt;B$5,0,B$5-Q1527)</f>
        <v>6.0714994054050138</v>
      </c>
    </row>
    <row r="1528" spans="16:18" x14ac:dyDescent="0.3">
      <c r="P1528" s="17">
        <v>39934</v>
      </c>
      <c r="Q1528">
        <v>10.1</v>
      </c>
      <c r="R1528" s="13">
        <f>IF(Q1528&gt;B$5,0,B$5-Q1528)</f>
        <v>5.2714994054050148</v>
      </c>
    </row>
    <row r="1529" spans="16:18" x14ac:dyDescent="0.3">
      <c r="P1529" s="17">
        <v>39935</v>
      </c>
      <c r="Q1529">
        <v>13.3</v>
      </c>
      <c r="R1529" s="13">
        <f>IF(Q1529&gt;B$5,0,B$5-Q1529)</f>
        <v>2.0714994054050138</v>
      </c>
    </row>
    <row r="1530" spans="16:18" x14ac:dyDescent="0.3">
      <c r="P1530" s="17">
        <v>39936</v>
      </c>
      <c r="Q1530">
        <v>12.9</v>
      </c>
      <c r="R1530" s="13">
        <f>IF(Q1530&gt;B$5,0,B$5-Q1530)</f>
        <v>2.4714994054050141</v>
      </c>
    </row>
    <row r="1531" spans="16:18" x14ac:dyDescent="0.3">
      <c r="P1531" s="17">
        <v>39937</v>
      </c>
      <c r="Q1531">
        <v>9.1999999999999993</v>
      </c>
      <c r="R1531" s="13">
        <f>IF(Q1531&gt;B$5,0,B$5-Q1531)</f>
        <v>6.1714994054050152</v>
      </c>
    </row>
    <row r="1532" spans="16:18" x14ac:dyDescent="0.3">
      <c r="P1532" s="17">
        <v>39938</v>
      </c>
      <c r="Q1532">
        <v>7.8</v>
      </c>
      <c r="R1532" s="13">
        <f>IF(Q1532&gt;B$5,0,B$5-Q1532)</f>
        <v>7.5714994054050146</v>
      </c>
    </row>
    <row r="1533" spans="16:18" x14ac:dyDescent="0.3">
      <c r="P1533" s="17">
        <v>39939</v>
      </c>
      <c r="Q1533">
        <v>8.3000000000000007</v>
      </c>
      <c r="R1533" s="13">
        <f>IF(Q1533&gt;B$5,0,B$5-Q1533)</f>
        <v>7.0714994054050138</v>
      </c>
    </row>
    <row r="1534" spans="16:18" x14ac:dyDescent="0.3">
      <c r="P1534" s="17">
        <v>39940</v>
      </c>
      <c r="Q1534">
        <v>9.1</v>
      </c>
      <c r="R1534" s="13">
        <f>IF(Q1534&gt;B$5,0,B$5-Q1534)</f>
        <v>6.2714994054050148</v>
      </c>
    </row>
    <row r="1535" spans="16:18" x14ac:dyDescent="0.3">
      <c r="P1535" s="17">
        <v>39941</v>
      </c>
      <c r="Q1535">
        <v>10.8</v>
      </c>
      <c r="R1535" s="13">
        <f>IF(Q1535&gt;B$5,0,B$5-Q1535)</f>
        <v>4.5714994054050138</v>
      </c>
    </row>
    <row r="1536" spans="16:18" x14ac:dyDescent="0.3">
      <c r="P1536" s="17">
        <v>39942</v>
      </c>
      <c r="Q1536">
        <v>11.3</v>
      </c>
      <c r="R1536" s="13">
        <f>IF(Q1536&gt;B$5,0,B$5-Q1536)</f>
        <v>4.0714994054050138</v>
      </c>
    </row>
    <row r="1537" spans="16:18" x14ac:dyDescent="0.3">
      <c r="P1537" s="17">
        <v>39943</v>
      </c>
      <c r="Q1537">
        <v>11.4</v>
      </c>
      <c r="R1537" s="13">
        <f>IF(Q1537&gt;B$5,0,B$5-Q1537)</f>
        <v>3.9714994054050141</v>
      </c>
    </row>
    <row r="1538" spans="16:18" x14ac:dyDescent="0.3">
      <c r="P1538" s="17">
        <v>39944</v>
      </c>
      <c r="Q1538">
        <v>9.4</v>
      </c>
      <c r="R1538" s="13">
        <f>IF(Q1538&gt;B$5,0,B$5-Q1538)</f>
        <v>5.9714994054050141</v>
      </c>
    </row>
    <row r="1539" spans="16:18" x14ac:dyDescent="0.3">
      <c r="P1539" s="17">
        <v>39945</v>
      </c>
      <c r="Q1539">
        <v>8.5</v>
      </c>
      <c r="R1539" s="13">
        <f>IF(Q1539&gt;B$5,0,B$5-Q1539)</f>
        <v>6.8714994054050145</v>
      </c>
    </row>
    <row r="1540" spans="16:18" x14ac:dyDescent="0.3">
      <c r="P1540" s="17">
        <v>39946</v>
      </c>
      <c r="Q1540">
        <v>9.8000000000000007</v>
      </c>
      <c r="R1540" s="13">
        <f>IF(Q1540&gt;B$5,0,B$5-Q1540)</f>
        <v>5.5714994054050138</v>
      </c>
    </row>
    <row r="1541" spans="16:18" x14ac:dyDescent="0.3">
      <c r="P1541" s="17">
        <v>39947</v>
      </c>
      <c r="Q1541">
        <v>8.4</v>
      </c>
      <c r="R1541" s="13">
        <f>IF(Q1541&gt;B$5,0,B$5-Q1541)</f>
        <v>6.9714994054050141</v>
      </c>
    </row>
    <row r="1542" spans="16:18" x14ac:dyDescent="0.3">
      <c r="P1542" s="17">
        <v>39948</v>
      </c>
      <c r="Q1542">
        <v>9.1</v>
      </c>
      <c r="R1542" s="13">
        <f>IF(Q1542&gt;B$5,0,B$5-Q1542)</f>
        <v>6.2714994054050148</v>
      </c>
    </row>
    <row r="1543" spans="16:18" x14ac:dyDescent="0.3">
      <c r="P1543" s="17">
        <v>39949</v>
      </c>
      <c r="Q1543">
        <v>10.199999999999999</v>
      </c>
      <c r="R1543" s="13">
        <f>IF(Q1543&gt;B$5,0,B$5-Q1543)</f>
        <v>5.1714994054050152</v>
      </c>
    </row>
    <row r="1544" spans="16:18" x14ac:dyDescent="0.3">
      <c r="P1544" s="17">
        <v>39950</v>
      </c>
      <c r="Q1544">
        <v>10.5</v>
      </c>
      <c r="R1544" s="13">
        <f>IF(Q1544&gt;B$5,0,B$5-Q1544)</f>
        <v>4.8714994054050145</v>
      </c>
    </row>
    <row r="1545" spans="16:18" x14ac:dyDescent="0.3">
      <c r="P1545" s="17">
        <v>39951</v>
      </c>
      <c r="Q1545">
        <v>8.6999999999999993</v>
      </c>
      <c r="R1545" s="13">
        <f>IF(Q1545&gt;B$5,0,B$5-Q1545)</f>
        <v>6.6714994054050152</v>
      </c>
    </row>
    <row r="1546" spans="16:18" x14ac:dyDescent="0.3">
      <c r="P1546" s="17">
        <v>39952</v>
      </c>
      <c r="Q1546">
        <v>10.8</v>
      </c>
      <c r="R1546" s="13">
        <f>IF(Q1546&gt;B$5,0,B$5-Q1546)</f>
        <v>4.5714994054050138</v>
      </c>
    </row>
    <row r="1547" spans="16:18" x14ac:dyDescent="0.3">
      <c r="P1547" s="17">
        <v>39953</v>
      </c>
      <c r="Q1547">
        <v>12.3</v>
      </c>
      <c r="R1547" s="13">
        <f>IF(Q1547&gt;B$5,0,B$5-Q1547)</f>
        <v>3.0714994054050138</v>
      </c>
    </row>
    <row r="1548" spans="16:18" x14ac:dyDescent="0.3">
      <c r="P1548" s="17">
        <v>39954</v>
      </c>
      <c r="Q1548">
        <v>12.7</v>
      </c>
      <c r="R1548" s="13">
        <f>IF(Q1548&gt;B$5,0,B$5-Q1548)</f>
        <v>2.6714994054050152</v>
      </c>
    </row>
    <row r="1549" spans="16:18" x14ac:dyDescent="0.3">
      <c r="P1549" s="17">
        <v>39955</v>
      </c>
      <c r="Q1549">
        <v>10.8</v>
      </c>
      <c r="R1549" s="13">
        <f>IF(Q1549&gt;B$5,0,B$5-Q1549)</f>
        <v>4.5714994054050138</v>
      </c>
    </row>
    <row r="1550" spans="16:18" x14ac:dyDescent="0.3">
      <c r="P1550" s="17">
        <v>39956</v>
      </c>
      <c r="Q1550">
        <v>11.6</v>
      </c>
      <c r="R1550" s="13">
        <f>IF(Q1550&gt;B$5,0,B$5-Q1550)</f>
        <v>3.7714994054050148</v>
      </c>
    </row>
    <row r="1551" spans="16:18" x14ac:dyDescent="0.3">
      <c r="P1551" s="17">
        <v>39957</v>
      </c>
      <c r="Q1551">
        <v>12.5</v>
      </c>
      <c r="R1551" s="13">
        <f>IF(Q1551&gt;B$5,0,B$5-Q1551)</f>
        <v>2.8714994054050145</v>
      </c>
    </row>
    <row r="1552" spans="16:18" x14ac:dyDescent="0.3">
      <c r="P1552" s="17">
        <v>39958</v>
      </c>
      <c r="Q1552">
        <v>16.100000000000001</v>
      </c>
      <c r="R1552" s="13">
        <f>IF(Q1552&gt;B$5,0,B$5-Q1552)</f>
        <v>0</v>
      </c>
    </row>
    <row r="1553" spans="16:18" x14ac:dyDescent="0.3">
      <c r="P1553" s="17">
        <v>39959</v>
      </c>
      <c r="Q1553">
        <v>16.399999999999999</v>
      </c>
      <c r="R1553" s="13">
        <f>IF(Q1553&gt;B$5,0,B$5-Q1553)</f>
        <v>0</v>
      </c>
    </row>
    <row r="1554" spans="16:18" x14ac:dyDescent="0.3">
      <c r="P1554" s="17">
        <v>39960</v>
      </c>
      <c r="Q1554">
        <v>14.3</v>
      </c>
      <c r="R1554" s="13">
        <f>IF(Q1554&gt;B$5,0,B$5-Q1554)</f>
        <v>1.0714994054050138</v>
      </c>
    </row>
    <row r="1555" spans="16:18" x14ac:dyDescent="0.3">
      <c r="P1555" s="17">
        <v>39961</v>
      </c>
      <c r="Q1555">
        <v>9.9</v>
      </c>
      <c r="R1555" s="13">
        <f>IF(Q1555&gt;B$5,0,B$5-Q1555)</f>
        <v>5.4714994054050141</v>
      </c>
    </row>
    <row r="1556" spans="16:18" x14ac:dyDescent="0.3">
      <c r="P1556" s="17">
        <v>39962</v>
      </c>
      <c r="Q1556">
        <v>13.4</v>
      </c>
      <c r="R1556" s="13">
        <f>IF(Q1556&gt;B$5,0,B$5-Q1556)</f>
        <v>1.9714994054050141</v>
      </c>
    </row>
    <row r="1557" spans="16:18" x14ac:dyDescent="0.3">
      <c r="P1557" s="17">
        <v>39963</v>
      </c>
      <c r="Q1557">
        <v>17.7</v>
      </c>
      <c r="R1557" s="13">
        <f>IF(Q1557&gt;B$5,0,B$5-Q1557)</f>
        <v>0</v>
      </c>
    </row>
    <row r="1558" spans="16:18" x14ac:dyDescent="0.3">
      <c r="P1558" s="17">
        <v>39964</v>
      </c>
      <c r="Q1558">
        <v>18.7</v>
      </c>
      <c r="R1558" s="13">
        <f>IF(Q1558&gt;B$5,0,B$5-Q1558)</f>
        <v>0</v>
      </c>
    </row>
    <row r="1559" spans="16:18" x14ac:dyDescent="0.3">
      <c r="P1559" s="17">
        <v>39965</v>
      </c>
      <c r="Q1559">
        <v>18.399999999999999</v>
      </c>
      <c r="R1559" s="13">
        <f>IF(Q1559&gt;B$5,0,B$5-Q1559)</f>
        <v>0</v>
      </c>
    </row>
    <row r="1560" spans="16:18" x14ac:dyDescent="0.3">
      <c r="P1560" s="17">
        <v>39966</v>
      </c>
      <c r="Q1560">
        <v>9.8000000000000007</v>
      </c>
      <c r="R1560" s="13">
        <f>IF(Q1560&gt;B$5,0,B$5-Q1560)</f>
        <v>5.5714994054050138</v>
      </c>
    </row>
    <row r="1561" spans="16:18" x14ac:dyDescent="0.3">
      <c r="P1561" s="17">
        <v>39967</v>
      </c>
      <c r="Q1561">
        <v>9.6999999999999993</v>
      </c>
      <c r="R1561" s="13">
        <f>IF(Q1561&gt;B$5,0,B$5-Q1561)</f>
        <v>5.6714994054050152</v>
      </c>
    </row>
    <row r="1562" spans="16:18" x14ac:dyDescent="0.3">
      <c r="P1562" s="17">
        <v>39968</v>
      </c>
      <c r="Q1562">
        <v>5.5</v>
      </c>
      <c r="R1562" s="13">
        <f>IF(Q1562&gt;B$5,0,B$5-Q1562)</f>
        <v>9.8714994054050145</v>
      </c>
    </row>
    <row r="1563" spans="16:18" x14ac:dyDescent="0.3">
      <c r="P1563" s="17">
        <v>39969</v>
      </c>
      <c r="Q1563">
        <v>7.1</v>
      </c>
      <c r="R1563" s="13">
        <f>IF(Q1563&gt;B$5,0,B$5-Q1563)</f>
        <v>8.2714994054050148</v>
      </c>
    </row>
    <row r="1564" spans="16:18" x14ac:dyDescent="0.3">
      <c r="P1564" s="17">
        <v>39970</v>
      </c>
      <c r="Q1564">
        <v>7.5</v>
      </c>
      <c r="R1564" s="13">
        <f>IF(Q1564&gt;B$5,0,B$5-Q1564)</f>
        <v>7.8714994054050145</v>
      </c>
    </row>
    <row r="1565" spans="16:18" x14ac:dyDescent="0.3">
      <c r="P1565" s="17">
        <v>39971</v>
      </c>
      <c r="Q1565">
        <v>10.199999999999999</v>
      </c>
      <c r="R1565" s="13">
        <f>IF(Q1565&gt;B$5,0,B$5-Q1565)</f>
        <v>5.1714994054050152</v>
      </c>
    </row>
    <row r="1566" spans="16:18" x14ac:dyDescent="0.3">
      <c r="P1566" s="17">
        <v>39972</v>
      </c>
      <c r="Q1566">
        <v>10.1</v>
      </c>
      <c r="R1566" s="13">
        <f>IF(Q1566&gt;B$5,0,B$5-Q1566)</f>
        <v>5.2714994054050148</v>
      </c>
    </row>
    <row r="1567" spans="16:18" x14ac:dyDescent="0.3">
      <c r="P1567" s="17">
        <v>39973</v>
      </c>
      <c r="Q1567">
        <v>11.2</v>
      </c>
      <c r="R1567" s="13">
        <f>IF(Q1567&gt;B$5,0,B$5-Q1567)</f>
        <v>4.1714994054050152</v>
      </c>
    </row>
    <row r="1568" spans="16:18" x14ac:dyDescent="0.3">
      <c r="P1568" s="17">
        <v>39974</v>
      </c>
      <c r="Q1568">
        <v>10.199999999999999</v>
      </c>
      <c r="R1568" s="13">
        <f>IF(Q1568&gt;B$5,0,B$5-Q1568)</f>
        <v>5.1714994054050152</v>
      </c>
    </row>
    <row r="1569" spans="16:18" x14ac:dyDescent="0.3">
      <c r="P1569" s="17">
        <v>39975</v>
      </c>
      <c r="Q1569">
        <v>13.7</v>
      </c>
      <c r="R1569" s="13">
        <f>IF(Q1569&gt;B$5,0,B$5-Q1569)</f>
        <v>1.6714994054050152</v>
      </c>
    </row>
    <row r="1570" spans="16:18" x14ac:dyDescent="0.3">
      <c r="P1570" s="17">
        <v>39976</v>
      </c>
      <c r="Q1570">
        <v>11.8</v>
      </c>
      <c r="R1570" s="13">
        <f>IF(Q1570&gt;B$5,0,B$5-Q1570)</f>
        <v>3.5714994054050138</v>
      </c>
    </row>
    <row r="1571" spans="16:18" x14ac:dyDescent="0.3">
      <c r="P1571" s="17">
        <v>39977</v>
      </c>
      <c r="Q1571">
        <v>10.9</v>
      </c>
      <c r="R1571" s="13">
        <f>IF(Q1571&gt;B$5,0,B$5-Q1571)</f>
        <v>4.4714994054050141</v>
      </c>
    </row>
    <row r="1572" spans="16:18" x14ac:dyDescent="0.3">
      <c r="P1572" s="17">
        <v>39978</v>
      </c>
      <c r="Q1572">
        <v>10</v>
      </c>
      <c r="R1572" s="13">
        <f>IF(Q1572&gt;B$5,0,B$5-Q1572)</f>
        <v>5.3714994054050145</v>
      </c>
    </row>
    <row r="1573" spans="16:18" x14ac:dyDescent="0.3">
      <c r="P1573" s="17">
        <v>39979</v>
      </c>
      <c r="Q1573">
        <v>9.3000000000000007</v>
      </c>
      <c r="R1573" s="13">
        <f>IF(Q1573&gt;B$5,0,B$5-Q1573)</f>
        <v>6.0714994054050138</v>
      </c>
    </row>
    <row r="1574" spans="16:18" x14ac:dyDescent="0.3">
      <c r="P1574" s="17">
        <v>39980</v>
      </c>
      <c r="Q1574">
        <v>11.9</v>
      </c>
      <c r="R1574" s="13">
        <f>IF(Q1574&gt;B$5,0,B$5-Q1574)</f>
        <v>3.4714994054050141</v>
      </c>
    </row>
    <row r="1575" spans="16:18" x14ac:dyDescent="0.3">
      <c r="P1575" s="17">
        <v>39981</v>
      </c>
      <c r="Q1575">
        <v>12.7</v>
      </c>
      <c r="R1575" s="13">
        <f>IF(Q1575&gt;B$5,0,B$5-Q1575)</f>
        <v>2.6714994054050152</v>
      </c>
    </row>
    <row r="1576" spans="16:18" x14ac:dyDescent="0.3">
      <c r="P1576" s="17">
        <v>39982</v>
      </c>
      <c r="Q1576">
        <v>11.7</v>
      </c>
      <c r="R1576" s="13">
        <f>IF(Q1576&gt;B$5,0,B$5-Q1576)</f>
        <v>3.6714994054050152</v>
      </c>
    </row>
    <row r="1577" spans="16:18" x14ac:dyDescent="0.3">
      <c r="P1577" s="17">
        <v>39983</v>
      </c>
      <c r="Q1577">
        <v>11.2</v>
      </c>
      <c r="R1577" s="13">
        <f>IF(Q1577&gt;B$5,0,B$5-Q1577)</f>
        <v>4.1714994054050152</v>
      </c>
    </row>
    <row r="1578" spans="16:18" x14ac:dyDescent="0.3">
      <c r="P1578" s="17">
        <v>39984</v>
      </c>
      <c r="Q1578">
        <v>11.6</v>
      </c>
      <c r="R1578" s="13">
        <f>IF(Q1578&gt;B$5,0,B$5-Q1578)</f>
        <v>3.7714994054050148</v>
      </c>
    </row>
    <row r="1579" spans="16:18" x14ac:dyDescent="0.3">
      <c r="P1579" s="17">
        <v>39985</v>
      </c>
      <c r="Q1579">
        <v>14.3</v>
      </c>
      <c r="R1579" s="13">
        <f>IF(Q1579&gt;B$5,0,B$5-Q1579)</f>
        <v>1.0714994054050138</v>
      </c>
    </row>
    <row r="1580" spans="16:18" x14ac:dyDescent="0.3">
      <c r="P1580" s="17">
        <v>39986</v>
      </c>
      <c r="Q1580">
        <v>16.3</v>
      </c>
      <c r="R1580" s="13">
        <f>IF(Q1580&gt;B$5,0,B$5-Q1580)</f>
        <v>0</v>
      </c>
    </row>
    <row r="1581" spans="16:18" x14ac:dyDescent="0.3">
      <c r="P1581" s="17">
        <v>39987</v>
      </c>
      <c r="Q1581">
        <v>18.899999999999999</v>
      </c>
      <c r="R1581" s="13">
        <f>IF(Q1581&gt;B$5,0,B$5-Q1581)</f>
        <v>0</v>
      </c>
    </row>
    <row r="1582" spans="16:18" x14ac:dyDescent="0.3">
      <c r="P1582" s="17">
        <v>39988</v>
      </c>
      <c r="Q1582">
        <v>18.7</v>
      </c>
      <c r="R1582" s="13">
        <f>IF(Q1582&gt;B$5,0,B$5-Q1582)</f>
        <v>0</v>
      </c>
    </row>
    <row r="1583" spans="16:18" x14ac:dyDescent="0.3">
      <c r="P1583" s="17">
        <v>39989</v>
      </c>
      <c r="Q1583">
        <v>19.100000000000001</v>
      </c>
      <c r="R1583" s="13">
        <f>IF(Q1583&gt;B$5,0,B$5-Q1583)</f>
        <v>0</v>
      </c>
    </row>
    <row r="1584" spans="16:18" x14ac:dyDescent="0.3">
      <c r="P1584" s="17">
        <v>39990</v>
      </c>
      <c r="Q1584">
        <v>20</v>
      </c>
      <c r="R1584" s="13">
        <f>IF(Q1584&gt;B$5,0,B$5-Q1584)</f>
        <v>0</v>
      </c>
    </row>
    <row r="1585" spans="16:18" x14ac:dyDescent="0.3">
      <c r="P1585" s="17">
        <v>39991</v>
      </c>
      <c r="Q1585">
        <v>20.8</v>
      </c>
      <c r="R1585" s="13">
        <f>IF(Q1585&gt;B$5,0,B$5-Q1585)</f>
        <v>0</v>
      </c>
    </row>
    <row r="1586" spans="16:18" x14ac:dyDescent="0.3">
      <c r="P1586" s="17">
        <v>39992</v>
      </c>
      <c r="Q1586">
        <v>22.4</v>
      </c>
      <c r="R1586" s="13">
        <f>IF(Q1586&gt;B$5,0,B$5-Q1586)</f>
        <v>0</v>
      </c>
    </row>
    <row r="1587" spans="16:18" x14ac:dyDescent="0.3">
      <c r="P1587" s="17">
        <v>39993</v>
      </c>
      <c r="Q1587">
        <v>22.4</v>
      </c>
      <c r="R1587" s="13">
        <f>IF(Q1587&gt;B$5,0,B$5-Q1587)</f>
        <v>0</v>
      </c>
    </row>
    <row r="1588" spans="16:18" x14ac:dyDescent="0.3">
      <c r="P1588" s="17">
        <v>39994</v>
      </c>
      <c r="Q1588">
        <v>21.4</v>
      </c>
      <c r="R1588" s="13">
        <f>IF(Q1588&gt;B$5,0,B$5-Q1588)</f>
        <v>0</v>
      </c>
    </row>
    <row r="1589" spans="16:18" x14ac:dyDescent="0.3">
      <c r="P1589" s="17">
        <v>39995</v>
      </c>
      <c r="Q1589">
        <v>21.8</v>
      </c>
      <c r="R1589" s="13">
        <f>IF(Q1589&gt;B$5,0,B$5-Q1589)</f>
        <v>0</v>
      </c>
    </row>
    <row r="1590" spans="16:18" x14ac:dyDescent="0.3">
      <c r="P1590" s="17">
        <v>39996</v>
      </c>
      <c r="Q1590">
        <v>23.5</v>
      </c>
      <c r="R1590" s="13">
        <f>IF(Q1590&gt;B$5,0,B$5-Q1590)</f>
        <v>0</v>
      </c>
    </row>
    <row r="1591" spans="16:18" x14ac:dyDescent="0.3">
      <c r="P1591" s="17">
        <v>39997</v>
      </c>
      <c r="Q1591">
        <v>20.2</v>
      </c>
      <c r="R1591" s="13">
        <f>IF(Q1591&gt;B$5,0,B$5-Q1591)</f>
        <v>0</v>
      </c>
    </row>
    <row r="1592" spans="16:18" x14ac:dyDescent="0.3">
      <c r="P1592" s="17">
        <v>39998</v>
      </c>
      <c r="Q1592">
        <v>17.7</v>
      </c>
      <c r="R1592" s="13">
        <f>IF(Q1592&gt;B$5,0,B$5-Q1592)</f>
        <v>0</v>
      </c>
    </row>
    <row r="1593" spans="16:18" x14ac:dyDescent="0.3">
      <c r="P1593" s="17">
        <v>39999</v>
      </c>
      <c r="Q1593">
        <v>14.2</v>
      </c>
      <c r="R1593" s="13">
        <f>IF(Q1593&gt;B$5,0,B$5-Q1593)</f>
        <v>1.1714994054050152</v>
      </c>
    </row>
    <row r="1594" spans="16:18" x14ac:dyDescent="0.3">
      <c r="P1594" s="17">
        <v>40000</v>
      </c>
      <c r="Q1594">
        <v>13.5</v>
      </c>
      <c r="R1594" s="13">
        <f>IF(Q1594&gt;B$5,0,B$5-Q1594)</f>
        <v>1.8714994054050145</v>
      </c>
    </row>
    <row r="1595" spans="16:18" x14ac:dyDescent="0.3">
      <c r="P1595" s="17">
        <v>40001</v>
      </c>
      <c r="Q1595">
        <v>13.9</v>
      </c>
      <c r="R1595" s="13">
        <f>IF(Q1595&gt;B$5,0,B$5-Q1595)</f>
        <v>1.4714994054050141</v>
      </c>
    </row>
    <row r="1596" spans="16:18" x14ac:dyDescent="0.3">
      <c r="P1596" s="17">
        <v>40002</v>
      </c>
      <c r="Q1596">
        <v>16</v>
      </c>
      <c r="R1596" s="13">
        <f>IF(Q1596&gt;B$5,0,B$5-Q1596)</f>
        <v>0</v>
      </c>
    </row>
    <row r="1597" spans="16:18" x14ac:dyDescent="0.3">
      <c r="P1597" s="17">
        <v>40003</v>
      </c>
      <c r="Q1597">
        <v>13.5</v>
      </c>
      <c r="R1597" s="13">
        <f>IF(Q1597&gt;B$5,0,B$5-Q1597)</f>
        <v>1.8714994054050145</v>
      </c>
    </row>
    <row r="1598" spans="16:18" x14ac:dyDescent="0.3">
      <c r="P1598" s="17">
        <v>40004</v>
      </c>
      <c r="Q1598">
        <v>14.7</v>
      </c>
      <c r="R1598" s="13">
        <f>IF(Q1598&gt;B$5,0,B$5-Q1598)</f>
        <v>0.67149940540501518</v>
      </c>
    </row>
    <row r="1599" spans="16:18" x14ac:dyDescent="0.3">
      <c r="P1599" s="17">
        <v>40005</v>
      </c>
      <c r="Q1599">
        <v>16.399999999999999</v>
      </c>
      <c r="R1599" s="13">
        <f>IF(Q1599&gt;B$5,0,B$5-Q1599)</f>
        <v>0</v>
      </c>
    </row>
    <row r="1600" spans="16:18" x14ac:dyDescent="0.3">
      <c r="P1600" s="17">
        <v>40006</v>
      </c>
      <c r="Q1600">
        <v>16.100000000000001</v>
      </c>
      <c r="R1600" s="13">
        <f>IF(Q1600&gt;B$5,0,B$5-Q1600)</f>
        <v>0</v>
      </c>
    </row>
    <row r="1601" spans="16:18" x14ac:dyDescent="0.3">
      <c r="P1601" s="17">
        <v>40007</v>
      </c>
      <c r="Q1601">
        <v>17.8</v>
      </c>
      <c r="R1601" s="13">
        <f>IF(Q1601&gt;B$5,0,B$5-Q1601)</f>
        <v>0</v>
      </c>
    </row>
    <row r="1602" spans="16:18" x14ac:dyDescent="0.3">
      <c r="P1602" s="17">
        <v>40008</v>
      </c>
      <c r="Q1602">
        <v>17.100000000000001</v>
      </c>
      <c r="R1602" s="13">
        <f>IF(Q1602&gt;B$5,0,B$5-Q1602)</f>
        <v>0</v>
      </c>
    </row>
    <row r="1603" spans="16:18" x14ac:dyDescent="0.3">
      <c r="P1603" s="17">
        <v>40009</v>
      </c>
      <c r="Q1603">
        <v>19.8</v>
      </c>
      <c r="R1603" s="13">
        <f>IF(Q1603&gt;B$5,0,B$5-Q1603)</f>
        <v>0</v>
      </c>
    </row>
    <row r="1604" spans="16:18" x14ac:dyDescent="0.3">
      <c r="P1604" s="17">
        <v>40010</v>
      </c>
      <c r="Q1604">
        <v>19.8</v>
      </c>
      <c r="R1604" s="13">
        <f>IF(Q1604&gt;B$5,0,B$5-Q1604)</f>
        <v>0</v>
      </c>
    </row>
    <row r="1605" spans="16:18" x14ac:dyDescent="0.3">
      <c r="P1605" s="17">
        <v>40011</v>
      </c>
      <c r="Q1605">
        <v>20.100000000000001</v>
      </c>
      <c r="R1605" s="13">
        <f>IF(Q1605&gt;B$5,0,B$5-Q1605)</f>
        <v>0</v>
      </c>
    </row>
    <row r="1606" spans="16:18" x14ac:dyDescent="0.3">
      <c r="P1606" s="17">
        <v>40012</v>
      </c>
      <c r="Q1606">
        <v>20.3</v>
      </c>
      <c r="R1606" s="13">
        <f>IF(Q1606&gt;B$5,0,B$5-Q1606)</f>
        <v>0</v>
      </c>
    </row>
    <row r="1607" spans="16:18" x14ac:dyDescent="0.3">
      <c r="P1607" s="17">
        <v>40013</v>
      </c>
      <c r="Q1607">
        <v>18.3</v>
      </c>
      <c r="R1607" s="13">
        <f>IF(Q1607&gt;B$5,0,B$5-Q1607)</f>
        <v>0</v>
      </c>
    </row>
    <row r="1608" spans="16:18" x14ac:dyDescent="0.3">
      <c r="P1608" s="17">
        <v>40014</v>
      </c>
      <c r="Q1608">
        <v>17.7</v>
      </c>
      <c r="R1608" s="13">
        <f>IF(Q1608&gt;B$5,0,B$5-Q1608)</f>
        <v>0</v>
      </c>
    </row>
    <row r="1609" spans="16:18" x14ac:dyDescent="0.3">
      <c r="P1609" s="17">
        <v>40015</v>
      </c>
      <c r="Q1609">
        <v>15.8</v>
      </c>
      <c r="R1609" s="13">
        <f>IF(Q1609&gt;B$5,0,B$5-Q1609)</f>
        <v>0</v>
      </c>
    </row>
    <row r="1610" spans="16:18" x14ac:dyDescent="0.3">
      <c r="P1610" s="17">
        <v>40016</v>
      </c>
      <c r="Q1610">
        <v>16.899999999999999</v>
      </c>
      <c r="R1610" s="13">
        <f>IF(Q1610&gt;B$5,0,B$5-Q1610)</f>
        <v>0</v>
      </c>
    </row>
    <row r="1611" spans="16:18" x14ac:dyDescent="0.3">
      <c r="P1611" s="17">
        <v>40017</v>
      </c>
      <c r="Q1611">
        <v>19</v>
      </c>
      <c r="R1611" s="13">
        <f>IF(Q1611&gt;B$5,0,B$5-Q1611)</f>
        <v>0</v>
      </c>
    </row>
    <row r="1612" spans="16:18" x14ac:dyDescent="0.3">
      <c r="P1612" s="17">
        <v>40018</v>
      </c>
      <c r="Q1612">
        <v>18.2</v>
      </c>
      <c r="R1612" s="13">
        <f>IF(Q1612&gt;B$5,0,B$5-Q1612)</f>
        <v>0</v>
      </c>
    </row>
    <row r="1613" spans="16:18" x14ac:dyDescent="0.3">
      <c r="P1613" s="17">
        <v>40019</v>
      </c>
      <c r="Q1613">
        <v>17.399999999999999</v>
      </c>
      <c r="R1613" s="13">
        <f>IF(Q1613&gt;B$5,0,B$5-Q1613)</f>
        <v>0</v>
      </c>
    </row>
    <row r="1614" spans="16:18" x14ac:dyDescent="0.3">
      <c r="P1614" s="17">
        <v>40020</v>
      </c>
      <c r="Q1614">
        <v>15.9</v>
      </c>
      <c r="R1614" s="13">
        <f>IF(Q1614&gt;B$5,0,B$5-Q1614)</f>
        <v>0</v>
      </c>
    </row>
    <row r="1615" spans="16:18" x14ac:dyDescent="0.3">
      <c r="P1615" s="17">
        <v>40021</v>
      </c>
      <c r="Q1615">
        <v>16.399999999999999</v>
      </c>
      <c r="R1615" s="13">
        <f>IF(Q1615&gt;B$5,0,B$5-Q1615)</f>
        <v>0</v>
      </c>
    </row>
    <row r="1616" spans="16:18" x14ac:dyDescent="0.3">
      <c r="P1616" s="17">
        <v>40022</v>
      </c>
      <c r="Q1616">
        <v>18.399999999999999</v>
      </c>
      <c r="R1616" s="13">
        <f>IF(Q1616&gt;B$5,0,B$5-Q1616)</f>
        <v>0</v>
      </c>
    </row>
    <row r="1617" spans="16:18" x14ac:dyDescent="0.3">
      <c r="P1617" s="17">
        <v>40023</v>
      </c>
      <c r="Q1617">
        <v>17.600000000000001</v>
      </c>
      <c r="R1617" s="13">
        <f>IF(Q1617&gt;B$5,0,B$5-Q1617)</f>
        <v>0</v>
      </c>
    </row>
    <row r="1618" spans="16:18" x14ac:dyDescent="0.3">
      <c r="P1618" s="17">
        <v>40024</v>
      </c>
      <c r="Q1618">
        <v>17.399999999999999</v>
      </c>
      <c r="R1618" s="13">
        <f>IF(Q1618&gt;B$5,0,B$5-Q1618)</f>
        <v>0</v>
      </c>
    </row>
    <row r="1619" spans="16:18" x14ac:dyDescent="0.3">
      <c r="P1619" s="17">
        <v>40025</v>
      </c>
      <c r="Q1619">
        <v>16.2</v>
      </c>
      <c r="R1619" s="13">
        <f>IF(Q1619&gt;B$5,0,B$5-Q1619)</f>
        <v>0</v>
      </c>
    </row>
    <row r="1620" spans="16:18" x14ac:dyDescent="0.3">
      <c r="P1620" s="17">
        <v>40026</v>
      </c>
      <c r="Q1620">
        <v>16.2</v>
      </c>
      <c r="R1620" s="13">
        <f>IF(Q1620&gt;B$5,0,B$5-Q1620)</f>
        <v>0</v>
      </c>
    </row>
    <row r="1621" spans="16:18" x14ac:dyDescent="0.3">
      <c r="P1621" s="17">
        <v>40027</v>
      </c>
      <c r="Q1621">
        <v>17.399999999999999</v>
      </c>
      <c r="R1621" s="13">
        <f>IF(Q1621&gt;B$5,0,B$5-Q1621)</f>
        <v>0</v>
      </c>
    </row>
    <row r="1622" spans="16:18" x14ac:dyDescent="0.3">
      <c r="P1622" s="17">
        <v>40028</v>
      </c>
      <c r="Q1622">
        <v>18.100000000000001</v>
      </c>
      <c r="R1622" s="13">
        <f>IF(Q1622&gt;B$5,0,B$5-Q1622)</f>
        <v>0</v>
      </c>
    </row>
    <row r="1623" spans="16:18" x14ac:dyDescent="0.3">
      <c r="P1623" s="17">
        <v>40029</v>
      </c>
      <c r="Q1623">
        <v>18.399999999999999</v>
      </c>
      <c r="R1623" s="13">
        <f>IF(Q1623&gt;B$5,0,B$5-Q1623)</f>
        <v>0</v>
      </c>
    </row>
    <row r="1624" spans="16:18" x14ac:dyDescent="0.3">
      <c r="P1624" s="17">
        <v>40030</v>
      </c>
      <c r="Q1624">
        <v>20</v>
      </c>
      <c r="R1624" s="13">
        <f>IF(Q1624&gt;B$5,0,B$5-Q1624)</f>
        <v>0</v>
      </c>
    </row>
    <row r="1625" spans="16:18" x14ac:dyDescent="0.3">
      <c r="P1625" s="17">
        <v>40031</v>
      </c>
      <c r="Q1625">
        <v>20.8</v>
      </c>
      <c r="R1625" s="13">
        <f>IF(Q1625&gt;B$5,0,B$5-Q1625)</f>
        <v>0</v>
      </c>
    </row>
    <row r="1626" spans="16:18" x14ac:dyDescent="0.3">
      <c r="P1626" s="17">
        <v>40032</v>
      </c>
      <c r="Q1626">
        <v>20.2</v>
      </c>
      <c r="R1626" s="13">
        <f>IF(Q1626&gt;B$5,0,B$5-Q1626)</f>
        <v>0</v>
      </c>
    </row>
    <row r="1627" spans="16:18" x14ac:dyDescent="0.3">
      <c r="P1627" s="17">
        <v>40033</v>
      </c>
      <c r="Q1627">
        <v>20.2</v>
      </c>
      <c r="R1627" s="13">
        <f>IF(Q1627&gt;B$5,0,B$5-Q1627)</f>
        <v>0</v>
      </c>
    </row>
    <row r="1628" spans="16:18" x14ac:dyDescent="0.3">
      <c r="P1628" s="17">
        <v>40034</v>
      </c>
      <c r="Q1628">
        <v>20.5</v>
      </c>
      <c r="R1628" s="13">
        <f>IF(Q1628&gt;B$5,0,B$5-Q1628)</f>
        <v>0</v>
      </c>
    </row>
    <row r="1629" spans="16:18" x14ac:dyDescent="0.3">
      <c r="P1629" s="17">
        <v>40035</v>
      </c>
      <c r="Q1629">
        <v>19.7</v>
      </c>
      <c r="R1629" s="13">
        <f>IF(Q1629&gt;B$5,0,B$5-Q1629)</f>
        <v>0</v>
      </c>
    </row>
    <row r="1630" spans="16:18" x14ac:dyDescent="0.3">
      <c r="P1630" s="17">
        <v>40036</v>
      </c>
      <c r="Q1630">
        <v>17.7</v>
      </c>
      <c r="R1630" s="13">
        <f>IF(Q1630&gt;B$5,0,B$5-Q1630)</f>
        <v>0</v>
      </c>
    </row>
    <row r="1631" spans="16:18" x14ac:dyDescent="0.3">
      <c r="P1631" s="17">
        <v>40037</v>
      </c>
      <c r="Q1631">
        <v>16.399999999999999</v>
      </c>
      <c r="R1631" s="13">
        <f>IF(Q1631&gt;B$5,0,B$5-Q1631)</f>
        <v>0</v>
      </c>
    </row>
    <row r="1632" spans="16:18" x14ac:dyDescent="0.3">
      <c r="P1632" s="17">
        <v>40038</v>
      </c>
      <c r="Q1632">
        <v>13.9</v>
      </c>
      <c r="R1632" s="13">
        <f>IF(Q1632&gt;B$5,0,B$5-Q1632)</f>
        <v>1.4714994054050141</v>
      </c>
    </row>
    <row r="1633" spans="16:18" x14ac:dyDescent="0.3">
      <c r="P1633" s="17">
        <v>40039</v>
      </c>
      <c r="Q1633">
        <v>13.9</v>
      </c>
      <c r="R1633" s="13">
        <f>IF(Q1633&gt;B$5,0,B$5-Q1633)</f>
        <v>1.4714994054050141</v>
      </c>
    </row>
    <row r="1634" spans="16:18" x14ac:dyDescent="0.3">
      <c r="P1634" s="17">
        <v>40040</v>
      </c>
      <c r="Q1634">
        <v>14.4</v>
      </c>
      <c r="R1634" s="13">
        <f>IF(Q1634&gt;B$5,0,B$5-Q1634)</f>
        <v>0.97149940540501412</v>
      </c>
    </row>
    <row r="1635" spans="16:18" x14ac:dyDescent="0.3">
      <c r="P1635" s="17">
        <v>40041</v>
      </c>
      <c r="Q1635">
        <v>17.3</v>
      </c>
      <c r="R1635" s="13">
        <f>IF(Q1635&gt;B$5,0,B$5-Q1635)</f>
        <v>0</v>
      </c>
    </row>
    <row r="1636" spans="16:18" x14ac:dyDescent="0.3">
      <c r="P1636" s="17">
        <v>40042</v>
      </c>
      <c r="Q1636">
        <v>15.7</v>
      </c>
      <c r="R1636" s="13">
        <f>IF(Q1636&gt;B$5,0,B$5-Q1636)</f>
        <v>0</v>
      </c>
    </row>
    <row r="1637" spans="16:18" x14ac:dyDescent="0.3">
      <c r="P1637" s="17">
        <v>40043</v>
      </c>
      <c r="Q1637">
        <v>9.6999999999999993</v>
      </c>
      <c r="R1637" s="13">
        <f>IF(Q1637&gt;B$5,0,B$5-Q1637)</f>
        <v>5.6714994054050152</v>
      </c>
    </row>
    <row r="1638" spans="16:18" x14ac:dyDescent="0.3">
      <c r="P1638" s="17">
        <v>40044</v>
      </c>
      <c r="Q1638">
        <v>12.9</v>
      </c>
      <c r="R1638" s="13">
        <f>IF(Q1638&gt;B$5,0,B$5-Q1638)</f>
        <v>2.4714994054050141</v>
      </c>
    </row>
    <row r="1639" spans="16:18" x14ac:dyDescent="0.3">
      <c r="P1639" s="17">
        <v>40045</v>
      </c>
      <c r="Q1639">
        <v>16.5</v>
      </c>
      <c r="R1639" s="13">
        <f>IF(Q1639&gt;B$5,0,B$5-Q1639)</f>
        <v>0</v>
      </c>
    </row>
    <row r="1640" spans="16:18" x14ac:dyDescent="0.3">
      <c r="P1640" s="17">
        <v>40046</v>
      </c>
      <c r="Q1640">
        <v>17.5</v>
      </c>
      <c r="R1640" s="13">
        <f>IF(Q1640&gt;B$5,0,B$5-Q1640)</f>
        <v>0</v>
      </c>
    </row>
    <row r="1641" spans="16:18" x14ac:dyDescent="0.3">
      <c r="P1641" s="17">
        <v>40047</v>
      </c>
      <c r="Q1641">
        <v>16.100000000000001</v>
      </c>
      <c r="R1641" s="13">
        <f>IF(Q1641&gt;B$5,0,B$5-Q1641)</f>
        <v>0</v>
      </c>
    </row>
    <row r="1642" spans="16:18" x14ac:dyDescent="0.3">
      <c r="P1642" s="17">
        <v>40048</v>
      </c>
      <c r="Q1642">
        <v>15.1</v>
      </c>
      <c r="R1642" s="13">
        <f>IF(Q1642&gt;B$5,0,B$5-Q1642)</f>
        <v>0.27149940540501483</v>
      </c>
    </row>
    <row r="1643" spans="16:18" x14ac:dyDescent="0.3">
      <c r="P1643" s="17">
        <v>40049</v>
      </c>
      <c r="Q1643">
        <v>15.1</v>
      </c>
      <c r="R1643" s="13">
        <f>IF(Q1643&gt;B$5,0,B$5-Q1643)</f>
        <v>0.27149940540501483</v>
      </c>
    </row>
    <row r="1644" spans="16:18" x14ac:dyDescent="0.3">
      <c r="P1644" s="17">
        <v>40050</v>
      </c>
      <c r="Q1644">
        <v>16.899999999999999</v>
      </c>
      <c r="R1644" s="13">
        <f>IF(Q1644&gt;B$5,0,B$5-Q1644)</f>
        <v>0</v>
      </c>
    </row>
    <row r="1645" spans="16:18" x14ac:dyDescent="0.3">
      <c r="P1645" s="17">
        <v>40051</v>
      </c>
      <c r="Q1645">
        <v>15.9</v>
      </c>
      <c r="R1645" s="13">
        <f>IF(Q1645&gt;B$5,0,B$5-Q1645)</f>
        <v>0</v>
      </c>
    </row>
    <row r="1646" spans="16:18" x14ac:dyDescent="0.3">
      <c r="P1646" s="17">
        <v>40052</v>
      </c>
      <c r="Q1646">
        <v>17.399999999999999</v>
      </c>
      <c r="R1646" s="13">
        <f>IF(Q1646&gt;B$5,0,B$5-Q1646)</f>
        <v>0</v>
      </c>
    </row>
    <row r="1647" spans="16:18" x14ac:dyDescent="0.3">
      <c r="P1647" s="17">
        <v>40053</v>
      </c>
      <c r="Q1647">
        <v>19.2</v>
      </c>
      <c r="R1647" s="13">
        <f>IF(Q1647&gt;B$5,0,B$5-Q1647)</f>
        <v>0</v>
      </c>
    </row>
    <row r="1648" spans="16:18" x14ac:dyDescent="0.3">
      <c r="P1648" s="17">
        <v>40054</v>
      </c>
      <c r="Q1648">
        <v>16.100000000000001</v>
      </c>
      <c r="R1648" s="13">
        <f>IF(Q1648&gt;B$5,0,B$5-Q1648)</f>
        <v>0</v>
      </c>
    </row>
    <row r="1649" spans="16:18" x14ac:dyDescent="0.3">
      <c r="P1649" s="17">
        <v>40055</v>
      </c>
      <c r="Q1649">
        <v>14.4</v>
      </c>
      <c r="R1649" s="13">
        <f>IF(Q1649&gt;B$5,0,B$5-Q1649)</f>
        <v>0.97149940540501412</v>
      </c>
    </row>
    <row r="1650" spans="16:18" x14ac:dyDescent="0.3">
      <c r="P1650" s="17">
        <v>40056</v>
      </c>
      <c r="Q1650">
        <v>14.8</v>
      </c>
      <c r="R1650" s="13">
        <f>IF(Q1650&gt;B$5,0,B$5-Q1650)</f>
        <v>0.57149940540501376</v>
      </c>
    </row>
    <row r="1651" spans="16:18" x14ac:dyDescent="0.3">
      <c r="P1651" s="17">
        <v>40057</v>
      </c>
      <c r="Q1651">
        <v>18.8</v>
      </c>
      <c r="R1651" s="13">
        <f>IF(Q1651&gt;B$5,0,B$5-Q1651)</f>
        <v>0</v>
      </c>
    </row>
    <row r="1652" spans="16:18" x14ac:dyDescent="0.3">
      <c r="P1652" s="17">
        <v>40058</v>
      </c>
      <c r="Q1652">
        <v>16.5</v>
      </c>
      <c r="R1652" s="13">
        <f>IF(Q1652&gt;B$5,0,B$5-Q1652)</f>
        <v>0</v>
      </c>
    </row>
    <row r="1653" spans="16:18" x14ac:dyDescent="0.3">
      <c r="P1653" s="17">
        <v>40059</v>
      </c>
      <c r="Q1653">
        <v>15.8</v>
      </c>
      <c r="R1653" s="13">
        <f>IF(Q1653&gt;B$5,0,B$5-Q1653)</f>
        <v>0</v>
      </c>
    </row>
    <row r="1654" spans="16:18" x14ac:dyDescent="0.3">
      <c r="P1654" s="17">
        <v>40060</v>
      </c>
      <c r="Q1654">
        <v>14.8</v>
      </c>
      <c r="R1654" s="13">
        <f>IF(Q1654&gt;B$5,0,B$5-Q1654)</f>
        <v>0.57149940540501376</v>
      </c>
    </row>
    <row r="1655" spans="16:18" x14ac:dyDescent="0.3">
      <c r="P1655" s="17">
        <v>40061</v>
      </c>
      <c r="Q1655">
        <v>15.4</v>
      </c>
      <c r="R1655" s="13">
        <f>IF(Q1655&gt;B$5,0,B$5-Q1655)</f>
        <v>0</v>
      </c>
    </row>
    <row r="1656" spans="16:18" x14ac:dyDescent="0.3">
      <c r="P1656" s="17">
        <v>40062</v>
      </c>
      <c r="Q1656">
        <v>12.4</v>
      </c>
      <c r="R1656" s="13">
        <f>IF(Q1656&gt;B$5,0,B$5-Q1656)</f>
        <v>2.9714994054050141</v>
      </c>
    </row>
    <row r="1657" spans="16:18" x14ac:dyDescent="0.3">
      <c r="P1657" s="17">
        <v>40063</v>
      </c>
      <c r="Q1657">
        <v>14.4</v>
      </c>
      <c r="R1657" s="13">
        <f>IF(Q1657&gt;B$5,0,B$5-Q1657)</f>
        <v>0.97149940540501412</v>
      </c>
    </row>
    <row r="1658" spans="16:18" x14ac:dyDescent="0.3">
      <c r="P1658" s="17">
        <v>40064</v>
      </c>
      <c r="Q1658">
        <v>16.8</v>
      </c>
      <c r="R1658" s="13">
        <f>IF(Q1658&gt;B$5,0,B$5-Q1658)</f>
        <v>0</v>
      </c>
    </row>
    <row r="1659" spans="16:18" x14ac:dyDescent="0.3">
      <c r="P1659" s="17">
        <v>40065</v>
      </c>
      <c r="Q1659">
        <v>18.8</v>
      </c>
      <c r="R1659" s="13">
        <f>IF(Q1659&gt;B$5,0,B$5-Q1659)</f>
        <v>0</v>
      </c>
    </row>
    <row r="1660" spans="16:18" x14ac:dyDescent="0.3">
      <c r="P1660" s="17">
        <v>40066</v>
      </c>
      <c r="Q1660">
        <v>13.6</v>
      </c>
      <c r="R1660" s="13">
        <f>IF(Q1660&gt;B$5,0,B$5-Q1660)</f>
        <v>1.7714994054050148</v>
      </c>
    </row>
    <row r="1661" spans="16:18" x14ac:dyDescent="0.3">
      <c r="P1661" s="17">
        <v>40067</v>
      </c>
      <c r="Q1661">
        <v>11.8</v>
      </c>
      <c r="R1661" s="13">
        <f>IF(Q1661&gt;B$5,0,B$5-Q1661)</f>
        <v>3.5714994054050138</v>
      </c>
    </row>
    <row r="1662" spans="16:18" x14ac:dyDescent="0.3">
      <c r="P1662" s="17">
        <v>40068</v>
      </c>
      <c r="Q1662">
        <v>13.4</v>
      </c>
      <c r="R1662" s="13">
        <f>IF(Q1662&gt;B$5,0,B$5-Q1662)</f>
        <v>1.9714994054050141</v>
      </c>
    </row>
    <row r="1663" spans="16:18" x14ac:dyDescent="0.3">
      <c r="P1663" s="17">
        <v>40069</v>
      </c>
      <c r="Q1663">
        <v>12</v>
      </c>
      <c r="R1663" s="13">
        <f>IF(Q1663&gt;B$5,0,B$5-Q1663)</f>
        <v>3.3714994054050145</v>
      </c>
    </row>
    <row r="1664" spans="16:18" x14ac:dyDescent="0.3">
      <c r="P1664" s="17">
        <v>40070</v>
      </c>
      <c r="Q1664">
        <v>11.5</v>
      </c>
      <c r="R1664" s="13">
        <f>IF(Q1664&gt;B$5,0,B$5-Q1664)</f>
        <v>3.8714994054050145</v>
      </c>
    </row>
    <row r="1665" spans="16:18" x14ac:dyDescent="0.3">
      <c r="P1665" s="17">
        <v>40071</v>
      </c>
      <c r="Q1665">
        <v>11.4</v>
      </c>
      <c r="R1665" s="13">
        <f>IF(Q1665&gt;B$5,0,B$5-Q1665)</f>
        <v>3.9714994054050141</v>
      </c>
    </row>
    <row r="1666" spans="16:18" x14ac:dyDescent="0.3">
      <c r="P1666" s="17">
        <v>40072</v>
      </c>
      <c r="Q1666">
        <v>10.8</v>
      </c>
      <c r="R1666" s="13">
        <f>IF(Q1666&gt;B$5,0,B$5-Q1666)</f>
        <v>4.5714994054050138</v>
      </c>
    </row>
    <row r="1667" spans="16:18" x14ac:dyDescent="0.3">
      <c r="P1667" s="17">
        <v>40073</v>
      </c>
      <c r="Q1667">
        <v>10.1</v>
      </c>
      <c r="R1667" s="13">
        <f>IF(Q1667&gt;B$5,0,B$5-Q1667)</f>
        <v>5.2714994054050148</v>
      </c>
    </row>
    <row r="1668" spans="16:18" x14ac:dyDescent="0.3">
      <c r="P1668" s="17">
        <v>40074</v>
      </c>
      <c r="Q1668">
        <v>11.5</v>
      </c>
      <c r="R1668" s="13">
        <f>IF(Q1668&gt;B$5,0,B$5-Q1668)</f>
        <v>3.8714994054050145</v>
      </c>
    </row>
    <row r="1669" spans="16:18" x14ac:dyDescent="0.3">
      <c r="P1669" s="17">
        <v>40075</v>
      </c>
      <c r="Q1669">
        <v>13.8</v>
      </c>
      <c r="R1669" s="13">
        <f>IF(Q1669&gt;B$5,0,B$5-Q1669)</f>
        <v>1.5714994054050138</v>
      </c>
    </row>
    <row r="1670" spans="16:18" x14ac:dyDescent="0.3">
      <c r="P1670" s="17">
        <v>40076</v>
      </c>
      <c r="Q1670">
        <v>14.1</v>
      </c>
      <c r="R1670" s="13">
        <f>IF(Q1670&gt;B$5,0,B$5-Q1670)</f>
        <v>1.2714994054050148</v>
      </c>
    </row>
    <row r="1671" spans="16:18" x14ac:dyDescent="0.3">
      <c r="P1671" s="17">
        <v>40077</v>
      </c>
      <c r="Q1671">
        <v>13</v>
      </c>
      <c r="R1671" s="13">
        <f>IF(Q1671&gt;B$5,0,B$5-Q1671)</f>
        <v>2.3714994054050145</v>
      </c>
    </row>
    <row r="1672" spans="16:18" x14ac:dyDescent="0.3">
      <c r="P1672" s="17">
        <v>40078</v>
      </c>
      <c r="Q1672">
        <v>13.8</v>
      </c>
      <c r="R1672" s="13">
        <f>IF(Q1672&gt;B$5,0,B$5-Q1672)</f>
        <v>1.5714994054050138</v>
      </c>
    </row>
    <row r="1673" spans="16:18" x14ac:dyDescent="0.3">
      <c r="P1673" s="17">
        <v>40079</v>
      </c>
      <c r="Q1673">
        <v>13.7</v>
      </c>
      <c r="R1673" s="13">
        <f>IF(Q1673&gt;B$5,0,B$5-Q1673)</f>
        <v>1.6714994054050152</v>
      </c>
    </row>
    <row r="1674" spans="16:18" x14ac:dyDescent="0.3">
      <c r="P1674" s="17">
        <v>40080</v>
      </c>
      <c r="Q1674">
        <v>9.8000000000000007</v>
      </c>
      <c r="R1674" s="13">
        <f>IF(Q1674&gt;B$5,0,B$5-Q1674)</f>
        <v>5.5714994054050138</v>
      </c>
    </row>
    <row r="1675" spans="16:18" x14ac:dyDescent="0.3">
      <c r="P1675" s="17">
        <v>40081</v>
      </c>
      <c r="Q1675">
        <v>10.9</v>
      </c>
      <c r="R1675" s="13">
        <f>IF(Q1675&gt;B$5,0,B$5-Q1675)</f>
        <v>4.4714994054050141</v>
      </c>
    </row>
    <row r="1676" spans="16:18" x14ac:dyDescent="0.3">
      <c r="P1676" s="17">
        <v>40082</v>
      </c>
      <c r="Q1676">
        <v>14.8</v>
      </c>
      <c r="R1676" s="13">
        <f>IF(Q1676&gt;B$5,0,B$5-Q1676)</f>
        <v>0.57149940540501376</v>
      </c>
    </row>
    <row r="1677" spans="16:18" x14ac:dyDescent="0.3">
      <c r="P1677" s="17">
        <v>40083</v>
      </c>
      <c r="Q1677">
        <v>14.2</v>
      </c>
      <c r="R1677" s="13">
        <f>IF(Q1677&gt;B$5,0,B$5-Q1677)</f>
        <v>1.1714994054050152</v>
      </c>
    </row>
    <row r="1678" spans="16:18" x14ac:dyDescent="0.3">
      <c r="P1678" s="17">
        <v>40084</v>
      </c>
      <c r="Q1678">
        <v>11.5</v>
      </c>
      <c r="R1678" s="13">
        <f>IF(Q1678&gt;B$5,0,B$5-Q1678)</f>
        <v>3.8714994054050145</v>
      </c>
    </row>
    <row r="1679" spans="16:18" x14ac:dyDescent="0.3">
      <c r="P1679" s="17">
        <v>40085</v>
      </c>
      <c r="Q1679">
        <v>6.2</v>
      </c>
      <c r="R1679" s="13">
        <f>IF(Q1679&gt;B$5,0,B$5-Q1679)</f>
        <v>9.1714994054050152</v>
      </c>
    </row>
    <row r="1680" spans="16:18" x14ac:dyDescent="0.3">
      <c r="P1680" s="17">
        <v>40086</v>
      </c>
      <c r="Q1680">
        <v>6.5</v>
      </c>
      <c r="R1680" s="13">
        <f>IF(Q1680&gt;B$5,0,B$5-Q1680)</f>
        <v>8.8714994054050145</v>
      </c>
    </row>
    <row r="1681" spans="16:18" x14ac:dyDescent="0.3">
      <c r="P1681" s="17">
        <v>40087</v>
      </c>
      <c r="Q1681">
        <v>3.2</v>
      </c>
      <c r="R1681" s="13">
        <f>IF(Q1681&gt;B$5,0,B$5-Q1681)</f>
        <v>12.171499405405015</v>
      </c>
    </row>
    <row r="1682" spans="16:18" x14ac:dyDescent="0.3">
      <c r="P1682" s="17">
        <v>40088</v>
      </c>
      <c r="Q1682">
        <v>3.5</v>
      </c>
      <c r="R1682" s="13">
        <f>IF(Q1682&gt;B$5,0,B$5-Q1682)</f>
        <v>11.871499405405014</v>
      </c>
    </row>
    <row r="1683" spans="16:18" x14ac:dyDescent="0.3">
      <c r="P1683" s="17">
        <v>40089</v>
      </c>
      <c r="Q1683">
        <v>4.5999999999999996</v>
      </c>
      <c r="R1683" s="13">
        <f>IF(Q1683&gt;B$5,0,B$5-Q1683)</f>
        <v>10.771499405405015</v>
      </c>
    </row>
    <row r="1684" spans="16:18" x14ac:dyDescent="0.3">
      <c r="P1684" s="17">
        <v>40090</v>
      </c>
      <c r="Q1684">
        <v>7.9</v>
      </c>
      <c r="R1684" s="13">
        <f>IF(Q1684&gt;B$5,0,B$5-Q1684)</f>
        <v>7.4714994054050141</v>
      </c>
    </row>
    <row r="1685" spans="16:18" x14ac:dyDescent="0.3">
      <c r="P1685" s="17">
        <v>40091</v>
      </c>
      <c r="Q1685">
        <v>5.5</v>
      </c>
      <c r="R1685" s="13">
        <f>IF(Q1685&gt;B$5,0,B$5-Q1685)</f>
        <v>9.8714994054050145</v>
      </c>
    </row>
    <row r="1686" spans="16:18" x14ac:dyDescent="0.3">
      <c r="P1686" s="17">
        <v>40092</v>
      </c>
      <c r="Q1686">
        <v>4.4000000000000004</v>
      </c>
      <c r="R1686" s="13">
        <f>IF(Q1686&gt;B$5,0,B$5-Q1686)</f>
        <v>10.971499405405014</v>
      </c>
    </row>
    <row r="1687" spans="16:18" x14ac:dyDescent="0.3">
      <c r="P1687" s="17">
        <v>40093</v>
      </c>
      <c r="Q1687">
        <v>10.7</v>
      </c>
      <c r="R1687" s="13">
        <f>IF(Q1687&gt;B$5,0,B$5-Q1687)</f>
        <v>4.6714994054050152</v>
      </c>
    </row>
    <row r="1688" spans="16:18" x14ac:dyDescent="0.3">
      <c r="P1688" s="17">
        <v>40094</v>
      </c>
      <c r="Q1688">
        <v>6.5</v>
      </c>
      <c r="R1688" s="13">
        <f>IF(Q1688&gt;B$5,0,B$5-Q1688)</f>
        <v>8.8714994054050145</v>
      </c>
    </row>
    <row r="1689" spans="16:18" x14ac:dyDescent="0.3">
      <c r="P1689" s="17">
        <v>40095</v>
      </c>
      <c r="Q1689">
        <v>5.3</v>
      </c>
      <c r="R1689" s="13">
        <f>IF(Q1689&gt;B$5,0,B$5-Q1689)</f>
        <v>10.071499405405014</v>
      </c>
    </row>
    <row r="1690" spans="16:18" x14ac:dyDescent="0.3">
      <c r="P1690" s="17">
        <v>40096</v>
      </c>
      <c r="Q1690">
        <v>2</v>
      </c>
      <c r="R1690" s="13">
        <f>IF(Q1690&gt;B$5,0,B$5-Q1690)</f>
        <v>13.371499405405014</v>
      </c>
    </row>
    <row r="1691" spans="16:18" x14ac:dyDescent="0.3">
      <c r="P1691" s="17">
        <v>40097</v>
      </c>
      <c r="Q1691">
        <v>2.6</v>
      </c>
      <c r="R1691" s="13">
        <f>IF(Q1691&gt;B$5,0,B$5-Q1691)</f>
        <v>12.771499405405015</v>
      </c>
    </row>
    <row r="1692" spans="16:18" x14ac:dyDescent="0.3">
      <c r="P1692" s="17">
        <v>40098</v>
      </c>
      <c r="Q1692">
        <v>4.3</v>
      </c>
      <c r="R1692" s="13">
        <f>IF(Q1692&gt;B$5,0,B$5-Q1692)</f>
        <v>11.071499405405014</v>
      </c>
    </row>
    <row r="1693" spans="16:18" x14ac:dyDescent="0.3">
      <c r="P1693" s="17">
        <v>40099</v>
      </c>
      <c r="Q1693">
        <v>2</v>
      </c>
      <c r="R1693" s="13">
        <f>IF(Q1693&gt;B$5,0,B$5-Q1693)</f>
        <v>13.371499405405014</v>
      </c>
    </row>
    <row r="1694" spans="16:18" x14ac:dyDescent="0.3">
      <c r="P1694" s="17">
        <v>40100</v>
      </c>
      <c r="Q1694">
        <v>1.7</v>
      </c>
      <c r="R1694" s="13">
        <f>IF(Q1694&gt;B$5,0,B$5-Q1694)</f>
        <v>13.671499405405015</v>
      </c>
    </row>
    <row r="1695" spans="16:18" x14ac:dyDescent="0.3">
      <c r="P1695" s="17">
        <v>40101</v>
      </c>
      <c r="Q1695">
        <v>3.3</v>
      </c>
      <c r="R1695" s="13">
        <f>IF(Q1695&gt;B$5,0,B$5-Q1695)</f>
        <v>12.071499405405014</v>
      </c>
    </row>
    <row r="1696" spans="16:18" x14ac:dyDescent="0.3">
      <c r="P1696" s="17">
        <v>40102</v>
      </c>
      <c r="Q1696">
        <v>3.5</v>
      </c>
      <c r="R1696" s="13">
        <f>IF(Q1696&gt;B$5,0,B$5-Q1696)</f>
        <v>11.871499405405014</v>
      </c>
    </row>
    <row r="1697" spans="16:18" x14ac:dyDescent="0.3">
      <c r="P1697" s="17">
        <v>40103</v>
      </c>
      <c r="Q1697">
        <v>4.3</v>
      </c>
      <c r="R1697" s="13">
        <f>IF(Q1697&gt;B$5,0,B$5-Q1697)</f>
        <v>11.071499405405014</v>
      </c>
    </row>
    <row r="1698" spans="16:18" x14ac:dyDescent="0.3">
      <c r="P1698" s="17">
        <v>40104</v>
      </c>
      <c r="Q1698">
        <v>3.2</v>
      </c>
      <c r="R1698" s="13">
        <f>IF(Q1698&gt;B$5,0,B$5-Q1698)</f>
        <v>12.171499405405015</v>
      </c>
    </row>
    <row r="1699" spans="16:18" x14ac:dyDescent="0.3">
      <c r="P1699" s="17">
        <v>40105</v>
      </c>
      <c r="Q1699">
        <v>3.4</v>
      </c>
      <c r="R1699" s="13">
        <f>IF(Q1699&gt;B$5,0,B$5-Q1699)</f>
        <v>11.971499405405014</v>
      </c>
    </row>
    <row r="1700" spans="16:18" x14ac:dyDescent="0.3">
      <c r="P1700" s="17">
        <v>40106</v>
      </c>
      <c r="Q1700">
        <v>1.4</v>
      </c>
      <c r="R1700" s="13">
        <f>IF(Q1700&gt;B$5,0,B$5-Q1700)</f>
        <v>13.971499405405014</v>
      </c>
    </row>
    <row r="1701" spans="16:18" x14ac:dyDescent="0.3">
      <c r="P1701" s="17">
        <v>40107</v>
      </c>
      <c r="Q1701">
        <v>5.0999999999999996</v>
      </c>
      <c r="R1701" s="13">
        <f>IF(Q1701&gt;B$5,0,B$5-Q1701)</f>
        <v>10.271499405405015</v>
      </c>
    </row>
    <row r="1702" spans="16:18" x14ac:dyDescent="0.3">
      <c r="P1702" s="17">
        <v>40108</v>
      </c>
      <c r="Q1702">
        <v>6.4</v>
      </c>
      <c r="R1702" s="13">
        <f>IF(Q1702&gt;B$5,0,B$5-Q1702)</f>
        <v>8.9714994054050141</v>
      </c>
    </row>
    <row r="1703" spans="16:18" x14ac:dyDescent="0.3">
      <c r="P1703" s="17">
        <v>40109</v>
      </c>
      <c r="Q1703">
        <v>5.5</v>
      </c>
      <c r="R1703" s="13">
        <f>IF(Q1703&gt;B$5,0,B$5-Q1703)</f>
        <v>9.8714994054050145</v>
      </c>
    </row>
    <row r="1704" spans="16:18" x14ac:dyDescent="0.3">
      <c r="P1704" s="17">
        <v>40110</v>
      </c>
      <c r="Q1704">
        <v>5.4</v>
      </c>
      <c r="R1704" s="13">
        <f>IF(Q1704&gt;B$5,0,B$5-Q1704)</f>
        <v>9.9714994054050141</v>
      </c>
    </row>
    <row r="1705" spans="16:18" x14ac:dyDescent="0.3">
      <c r="P1705" s="17">
        <v>40111</v>
      </c>
      <c r="Q1705">
        <v>5.5</v>
      </c>
      <c r="R1705" s="13">
        <f>IF(Q1705&gt;B$5,0,B$5-Q1705)</f>
        <v>9.8714994054050145</v>
      </c>
    </row>
    <row r="1706" spans="16:18" x14ac:dyDescent="0.3">
      <c r="P1706" s="17">
        <v>40112</v>
      </c>
      <c r="Q1706">
        <v>8.1</v>
      </c>
      <c r="R1706" s="13">
        <f>IF(Q1706&gt;B$5,0,B$5-Q1706)</f>
        <v>7.2714994054050148</v>
      </c>
    </row>
    <row r="1707" spans="16:18" x14ac:dyDescent="0.3">
      <c r="P1707" s="17">
        <v>40113</v>
      </c>
      <c r="Q1707">
        <v>6.8</v>
      </c>
      <c r="R1707" s="13">
        <f>IF(Q1707&gt;B$5,0,B$5-Q1707)</f>
        <v>8.5714994054050138</v>
      </c>
    </row>
    <row r="1708" spans="16:18" x14ac:dyDescent="0.3">
      <c r="P1708" s="17">
        <v>40114</v>
      </c>
      <c r="Q1708">
        <v>4</v>
      </c>
      <c r="R1708" s="13">
        <f>IF(Q1708&gt;B$5,0,B$5-Q1708)</f>
        <v>11.371499405405014</v>
      </c>
    </row>
    <row r="1709" spans="16:18" x14ac:dyDescent="0.3">
      <c r="P1709" s="17">
        <v>40115</v>
      </c>
      <c r="Q1709">
        <v>2.9</v>
      </c>
      <c r="R1709" s="13">
        <f>IF(Q1709&gt;B$5,0,B$5-Q1709)</f>
        <v>12.471499405405014</v>
      </c>
    </row>
    <row r="1710" spans="16:18" x14ac:dyDescent="0.3">
      <c r="P1710" s="17">
        <v>40116</v>
      </c>
      <c r="Q1710">
        <v>3.5</v>
      </c>
      <c r="R1710" s="13">
        <f>IF(Q1710&gt;B$5,0,B$5-Q1710)</f>
        <v>11.871499405405014</v>
      </c>
    </row>
    <row r="1711" spans="16:18" x14ac:dyDescent="0.3">
      <c r="P1711" s="17">
        <v>40117</v>
      </c>
      <c r="Q1711">
        <v>3.2</v>
      </c>
      <c r="R1711" s="13">
        <f>IF(Q1711&gt;B$5,0,B$5-Q1711)</f>
        <v>12.171499405405015</v>
      </c>
    </row>
    <row r="1712" spans="16:18" x14ac:dyDescent="0.3">
      <c r="P1712" s="17">
        <v>40118</v>
      </c>
      <c r="Q1712">
        <v>5.0999999999999996</v>
      </c>
      <c r="R1712" s="13">
        <f>IF(Q1712&gt;B$5,0,B$5-Q1712)</f>
        <v>10.271499405405015</v>
      </c>
    </row>
    <row r="1713" spans="16:18" x14ac:dyDescent="0.3">
      <c r="P1713" s="17">
        <v>40119</v>
      </c>
      <c r="Q1713">
        <v>5.9</v>
      </c>
      <c r="R1713" s="13">
        <f>IF(Q1713&gt;B$5,0,B$5-Q1713)</f>
        <v>9.4714994054050141</v>
      </c>
    </row>
    <row r="1714" spans="16:18" x14ac:dyDescent="0.3">
      <c r="P1714" s="17">
        <v>40120</v>
      </c>
      <c r="Q1714">
        <v>6</v>
      </c>
      <c r="R1714" s="13">
        <f>IF(Q1714&gt;B$5,0,B$5-Q1714)</f>
        <v>9.3714994054050145</v>
      </c>
    </row>
    <row r="1715" spans="16:18" x14ac:dyDescent="0.3">
      <c r="P1715" s="17">
        <v>40121</v>
      </c>
      <c r="Q1715">
        <v>2.2999999999999998</v>
      </c>
      <c r="R1715" s="13">
        <f>IF(Q1715&gt;B$5,0,B$5-Q1715)</f>
        <v>13.071499405405014</v>
      </c>
    </row>
    <row r="1716" spans="16:18" x14ac:dyDescent="0.3">
      <c r="P1716" s="17">
        <v>40122</v>
      </c>
      <c r="Q1716">
        <v>2.1</v>
      </c>
      <c r="R1716" s="13">
        <f>IF(Q1716&gt;B$5,0,B$5-Q1716)</f>
        <v>13.271499405405015</v>
      </c>
    </row>
    <row r="1717" spans="16:18" x14ac:dyDescent="0.3">
      <c r="P1717" s="17">
        <v>40123</v>
      </c>
      <c r="Q1717">
        <v>5.5</v>
      </c>
      <c r="R1717" s="13">
        <f>IF(Q1717&gt;B$5,0,B$5-Q1717)</f>
        <v>9.8714994054050145</v>
      </c>
    </row>
    <row r="1718" spans="16:18" x14ac:dyDescent="0.3">
      <c r="P1718" s="17">
        <v>40124</v>
      </c>
      <c r="Q1718">
        <v>6.4</v>
      </c>
      <c r="R1718" s="13">
        <f>IF(Q1718&gt;B$5,0,B$5-Q1718)</f>
        <v>8.9714994054050141</v>
      </c>
    </row>
    <row r="1719" spans="16:18" x14ac:dyDescent="0.3">
      <c r="P1719" s="17">
        <v>40125</v>
      </c>
      <c r="Q1719">
        <v>5.3</v>
      </c>
      <c r="R1719" s="13">
        <f>IF(Q1719&gt;B$5,0,B$5-Q1719)</f>
        <v>10.071499405405014</v>
      </c>
    </row>
    <row r="1720" spans="16:18" x14ac:dyDescent="0.3">
      <c r="P1720" s="17">
        <v>40126</v>
      </c>
      <c r="Q1720">
        <v>2.8</v>
      </c>
      <c r="R1720" s="13">
        <f>IF(Q1720&gt;B$5,0,B$5-Q1720)</f>
        <v>12.571499405405014</v>
      </c>
    </row>
    <row r="1721" spans="16:18" x14ac:dyDescent="0.3">
      <c r="P1721" s="17">
        <v>40127</v>
      </c>
      <c r="Q1721">
        <v>2.9</v>
      </c>
      <c r="R1721" s="13">
        <f>IF(Q1721&gt;B$5,0,B$5-Q1721)</f>
        <v>12.471499405405014</v>
      </c>
    </row>
    <row r="1722" spans="16:18" x14ac:dyDescent="0.3">
      <c r="P1722" s="17">
        <v>40128</v>
      </c>
      <c r="Q1722">
        <v>1.6</v>
      </c>
      <c r="R1722" s="13">
        <f>IF(Q1722&gt;B$5,0,B$5-Q1722)</f>
        <v>13.771499405405015</v>
      </c>
    </row>
    <row r="1723" spans="16:18" x14ac:dyDescent="0.3">
      <c r="P1723" s="17">
        <v>40129</v>
      </c>
      <c r="Q1723">
        <v>0.2</v>
      </c>
      <c r="R1723" s="13">
        <f>IF(Q1723&gt;B$5,0,B$5-Q1723)</f>
        <v>15.171499405405015</v>
      </c>
    </row>
    <row r="1724" spans="16:18" x14ac:dyDescent="0.3">
      <c r="P1724" s="17">
        <v>40130</v>
      </c>
      <c r="Q1724">
        <v>-0.4</v>
      </c>
      <c r="R1724" s="13">
        <f>IF(Q1724&gt;B$5,0,B$5-Q1724)</f>
        <v>15.771499405405015</v>
      </c>
    </row>
    <row r="1725" spans="16:18" x14ac:dyDescent="0.3">
      <c r="P1725" s="17">
        <v>40131</v>
      </c>
      <c r="Q1725">
        <v>2.2999999999999998</v>
      </c>
      <c r="R1725" s="13">
        <f>IF(Q1725&gt;B$5,0,B$5-Q1725)</f>
        <v>13.071499405405014</v>
      </c>
    </row>
    <row r="1726" spans="16:18" x14ac:dyDescent="0.3">
      <c r="P1726" s="17">
        <v>40132</v>
      </c>
      <c r="Q1726">
        <v>4.5999999999999996</v>
      </c>
      <c r="R1726" s="13">
        <f>IF(Q1726&gt;B$5,0,B$5-Q1726)</f>
        <v>10.771499405405015</v>
      </c>
    </row>
    <row r="1727" spans="16:18" x14ac:dyDescent="0.3">
      <c r="P1727" s="17">
        <v>40133</v>
      </c>
      <c r="Q1727">
        <v>6.6</v>
      </c>
      <c r="R1727" s="13">
        <f>IF(Q1727&gt;B$5,0,B$5-Q1727)</f>
        <v>8.7714994054050148</v>
      </c>
    </row>
    <row r="1728" spans="16:18" x14ac:dyDescent="0.3">
      <c r="P1728" s="17">
        <v>40134</v>
      </c>
      <c r="Q1728">
        <v>6.5</v>
      </c>
      <c r="R1728" s="13">
        <f>IF(Q1728&gt;B$5,0,B$5-Q1728)</f>
        <v>8.8714994054050145</v>
      </c>
    </row>
    <row r="1729" spans="16:18" x14ac:dyDescent="0.3">
      <c r="P1729" s="17">
        <v>40135</v>
      </c>
      <c r="Q1729">
        <v>6.7</v>
      </c>
      <c r="R1729" s="13">
        <f>IF(Q1729&gt;B$5,0,B$5-Q1729)</f>
        <v>8.6714994054050152</v>
      </c>
    </row>
    <row r="1730" spans="16:18" x14ac:dyDescent="0.3">
      <c r="P1730" s="17">
        <v>40136</v>
      </c>
      <c r="Q1730">
        <v>4.5999999999999996</v>
      </c>
      <c r="R1730" s="13">
        <f>IF(Q1730&gt;B$5,0,B$5-Q1730)</f>
        <v>10.771499405405015</v>
      </c>
    </row>
    <row r="1731" spans="16:18" x14ac:dyDescent="0.3">
      <c r="P1731" s="17">
        <v>40137</v>
      </c>
      <c r="Q1731">
        <v>9.5</v>
      </c>
      <c r="R1731" s="13">
        <f>IF(Q1731&gt;B$5,0,B$5-Q1731)</f>
        <v>5.8714994054050145</v>
      </c>
    </row>
    <row r="1732" spans="16:18" x14ac:dyDescent="0.3">
      <c r="P1732" s="17">
        <v>40138</v>
      </c>
      <c r="Q1732">
        <v>8.6</v>
      </c>
      <c r="R1732" s="13">
        <f>IF(Q1732&gt;B$5,0,B$5-Q1732)</f>
        <v>6.7714994054050148</v>
      </c>
    </row>
    <row r="1733" spans="16:18" x14ac:dyDescent="0.3">
      <c r="P1733" s="17">
        <v>40139</v>
      </c>
      <c r="Q1733">
        <v>5.4</v>
      </c>
      <c r="R1733" s="13">
        <f>IF(Q1733&gt;B$5,0,B$5-Q1733)</f>
        <v>9.9714994054050141</v>
      </c>
    </row>
    <row r="1734" spans="16:18" x14ac:dyDescent="0.3">
      <c r="P1734" s="17">
        <v>40140</v>
      </c>
      <c r="Q1734">
        <v>7.2</v>
      </c>
      <c r="R1734" s="13">
        <f>IF(Q1734&gt;B$5,0,B$5-Q1734)</f>
        <v>8.1714994054050152</v>
      </c>
    </row>
    <row r="1735" spans="16:18" x14ac:dyDescent="0.3">
      <c r="P1735" s="17">
        <v>40141</v>
      </c>
      <c r="Q1735">
        <v>6.3</v>
      </c>
      <c r="R1735" s="13">
        <f>IF(Q1735&gt;B$5,0,B$5-Q1735)</f>
        <v>9.0714994054050138</v>
      </c>
    </row>
    <row r="1736" spans="16:18" x14ac:dyDescent="0.3">
      <c r="P1736" s="17">
        <v>40142</v>
      </c>
      <c r="Q1736">
        <v>5.6</v>
      </c>
      <c r="R1736" s="13">
        <f>IF(Q1736&gt;B$5,0,B$5-Q1736)</f>
        <v>9.7714994054050148</v>
      </c>
    </row>
    <row r="1737" spans="16:18" x14ac:dyDescent="0.3">
      <c r="P1737" s="17">
        <v>40143</v>
      </c>
      <c r="Q1737">
        <v>6.8</v>
      </c>
      <c r="R1737" s="13">
        <f>IF(Q1737&gt;B$5,0,B$5-Q1737)</f>
        <v>8.5714994054050138</v>
      </c>
    </row>
    <row r="1738" spans="16:18" x14ac:dyDescent="0.3">
      <c r="P1738" s="17">
        <v>40144</v>
      </c>
      <c r="Q1738">
        <v>5.8</v>
      </c>
      <c r="R1738" s="13">
        <f>IF(Q1738&gt;B$5,0,B$5-Q1738)</f>
        <v>9.5714994054050138</v>
      </c>
    </row>
    <row r="1739" spans="16:18" x14ac:dyDescent="0.3">
      <c r="P1739" s="17">
        <v>40145</v>
      </c>
      <c r="Q1739">
        <v>4.5999999999999996</v>
      </c>
      <c r="R1739" s="13">
        <f>IF(Q1739&gt;B$5,0,B$5-Q1739)</f>
        <v>10.771499405405015</v>
      </c>
    </row>
    <row r="1740" spans="16:18" x14ac:dyDescent="0.3">
      <c r="P1740" s="17">
        <v>40146</v>
      </c>
      <c r="Q1740">
        <v>3.1</v>
      </c>
      <c r="R1740" s="13">
        <f>IF(Q1740&gt;B$5,0,B$5-Q1740)</f>
        <v>12.271499405405015</v>
      </c>
    </row>
    <row r="1741" spans="16:18" x14ac:dyDescent="0.3">
      <c r="P1741" s="17">
        <v>40147</v>
      </c>
      <c r="Q1741">
        <v>5.6</v>
      </c>
      <c r="R1741" s="13">
        <f>IF(Q1741&gt;B$5,0,B$5-Q1741)</f>
        <v>9.7714994054050148</v>
      </c>
    </row>
    <row r="1742" spans="16:18" x14ac:dyDescent="0.3">
      <c r="P1742" s="17">
        <v>40148</v>
      </c>
      <c r="Q1742">
        <v>1.3</v>
      </c>
      <c r="R1742" s="13">
        <f>IF(Q1742&gt;B$5,0,B$5-Q1742)</f>
        <v>14.071499405405014</v>
      </c>
    </row>
    <row r="1743" spans="16:18" x14ac:dyDescent="0.3">
      <c r="P1743" s="17">
        <v>40149</v>
      </c>
      <c r="Q1743">
        <v>-5.3</v>
      </c>
      <c r="R1743" s="13">
        <f>IF(Q1743&gt;B$5,0,B$5-Q1743)</f>
        <v>20.671499405405015</v>
      </c>
    </row>
    <row r="1744" spans="16:18" x14ac:dyDescent="0.3">
      <c r="P1744" s="17">
        <v>40150</v>
      </c>
      <c r="Q1744">
        <v>-2.7</v>
      </c>
      <c r="R1744" s="13">
        <f>IF(Q1744&gt;B$5,0,B$5-Q1744)</f>
        <v>18.071499405405014</v>
      </c>
    </row>
    <row r="1745" spans="16:18" x14ac:dyDescent="0.3">
      <c r="P1745" s="17">
        <v>40151</v>
      </c>
      <c r="Q1745">
        <v>1.6</v>
      </c>
      <c r="R1745" s="13">
        <f>IF(Q1745&gt;B$5,0,B$5-Q1745)</f>
        <v>13.771499405405015</v>
      </c>
    </row>
    <row r="1746" spans="16:18" x14ac:dyDescent="0.3">
      <c r="P1746" s="17">
        <v>40152</v>
      </c>
      <c r="Q1746">
        <v>3</v>
      </c>
      <c r="R1746" s="13">
        <f>IF(Q1746&gt;B$5,0,B$5-Q1746)</f>
        <v>12.371499405405014</v>
      </c>
    </row>
    <row r="1747" spans="16:18" x14ac:dyDescent="0.3">
      <c r="P1747" s="17">
        <v>40153</v>
      </c>
      <c r="Q1747">
        <v>3.2</v>
      </c>
      <c r="R1747" s="13">
        <f>IF(Q1747&gt;B$5,0,B$5-Q1747)</f>
        <v>12.171499405405015</v>
      </c>
    </row>
    <row r="1748" spans="16:18" x14ac:dyDescent="0.3">
      <c r="P1748" s="17">
        <v>40154</v>
      </c>
      <c r="Q1748">
        <v>3.4</v>
      </c>
      <c r="R1748" s="13">
        <f>IF(Q1748&gt;B$5,0,B$5-Q1748)</f>
        <v>11.971499405405014</v>
      </c>
    </row>
    <row r="1749" spans="16:18" x14ac:dyDescent="0.3">
      <c r="P1749" s="17">
        <v>40155</v>
      </c>
      <c r="Q1749">
        <v>3.3</v>
      </c>
      <c r="R1749" s="13">
        <f>IF(Q1749&gt;B$5,0,B$5-Q1749)</f>
        <v>12.071499405405014</v>
      </c>
    </row>
    <row r="1750" spans="16:18" x14ac:dyDescent="0.3">
      <c r="P1750" s="17">
        <v>40156</v>
      </c>
      <c r="Q1750">
        <v>3.4</v>
      </c>
      <c r="R1750" s="13">
        <f>IF(Q1750&gt;B$5,0,B$5-Q1750)</f>
        <v>11.971499405405014</v>
      </c>
    </row>
    <row r="1751" spans="16:18" x14ac:dyDescent="0.3">
      <c r="P1751" s="17">
        <v>40157</v>
      </c>
      <c r="Q1751">
        <v>2.4</v>
      </c>
      <c r="R1751" s="13">
        <f>IF(Q1751&gt;B$5,0,B$5-Q1751)</f>
        <v>12.971499405405014</v>
      </c>
    </row>
    <row r="1752" spans="16:18" x14ac:dyDescent="0.3">
      <c r="P1752" s="17">
        <v>40158</v>
      </c>
      <c r="Q1752">
        <v>1.5</v>
      </c>
      <c r="R1752" s="13">
        <f>IF(Q1752&gt;B$5,0,B$5-Q1752)</f>
        <v>13.871499405405014</v>
      </c>
    </row>
    <row r="1753" spans="16:18" x14ac:dyDescent="0.3">
      <c r="P1753" s="17">
        <v>40159</v>
      </c>
      <c r="Q1753">
        <v>0.8</v>
      </c>
      <c r="R1753" s="13">
        <f>IF(Q1753&gt;B$5,0,B$5-Q1753)</f>
        <v>14.571499405405014</v>
      </c>
    </row>
    <row r="1754" spans="16:18" x14ac:dyDescent="0.3">
      <c r="P1754" s="17">
        <v>40160</v>
      </c>
      <c r="Q1754">
        <v>1.1000000000000001</v>
      </c>
      <c r="R1754" s="13">
        <f>IF(Q1754&gt;B$5,0,B$5-Q1754)</f>
        <v>14.271499405405015</v>
      </c>
    </row>
    <row r="1755" spans="16:18" x14ac:dyDescent="0.3">
      <c r="P1755" s="17">
        <v>40161</v>
      </c>
      <c r="Q1755">
        <v>-2.1</v>
      </c>
      <c r="R1755" s="13">
        <f>IF(Q1755&gt;B$5,0,B$5-Q1755)</f>
        <v>17.471499405405016</v>
      </c>
    </row>
    <row r="1756" spans="16:18" x14ac:dyDescent="0.3">
      <c r="P1756" s="17">
        <v>40162</v>
      </c>
      <c r="Q1756">
        <v>-2.9</v>
      </c>
      <c r="R1756" s="13">
        <f>IF(Q1756&gt;B$5,0,B$5-Q1756)</f>
        <v>18.271499405405013</v>
      </c>
    </row>
    <row r="1757" spans="16:18" x14ac:dyDescent="0.3">
      <c r="P1757" s="17">
        <v>40163</v>
      </c>
      <c r="Q1757">
        <v>-4.2</v>
      </c>
      <c r="R1757" s="13">
        <f>IF(Q1757&gt;B$5,0,B$5-Q1757)</f>
        <v>19.571499405405014</v>
      </c>
    </row>
    <row r="1758" spans="16:18" x14ac:dyDescent="0.3">
      <c r="P1758" s="17">
        <v>40164</v>
      </c>
      <c r="Q1758">
        <v>-7</v>
      </c>
      <c r="R1758" s="13">
        <f>IF(Q1758&gt;B$5,0,B$5-Q1758)</f>
        <v>22.371499405405014</v>
      </c>
    </row>
    <row r="1759" spans="16:18" x14ac:dyDescent="0.3">
      <c r="P1759" s="17">
        <v>40165</v>
      </c>
      <c r="Q1759">
        <v>-11.4</v>
      </c>
      <c r="R1759" s="13">
        <f>IF(Q1759&gt;B$5,0,B$5-Q1759)</f>
        <v>26.771499405405017</v>
      </c>
    </row>
    <row r="1760" spans="16:18" x14ac:dyDescent="0.3">
      <c r="P1760" s="17">
        <v>40166</v>
      </c>
      <c r="Q1760">
        <v>-10.199999999999999</v>
      </c>
      <c r="R1760" s="13">
        <f>IF(Q1760&gt;B$5,0,B$5-Q1760)</f>
        <v>25.571499405405014</v>
      </c>
    </row>
    <row r="1761" spans="16:18" x14ac:dyDescent="0.3">
      <c r="P1761" s="17">
        <v>40167</v>
      </c>
      <c r="Q1761">
        <v>-5.6</v>
      </c>
      <c r="R1761" s="13">
        <f>IF(Q1761&gt;B$5,0,B$5-Q1761)</f>
        <v>20.971499405405012</v>
      </c>
    </row>
    <row r="1762" spans="16:18" x14ac:dyDescent="0.3">
      <c r="P1762" s="17">
        <v>40168</v>
      </c>
      <c r="Q1762">
        <v>-9.9</v>
      </c>
      <c r="R1762" s="13">
        <f>IF(Q1762&gt;B$5,0,B$5-Q1762)</f>
        <v>25.271499405405017</v>
      </c>
    </row>
    <row r="1763" spans="16:18" x14ac:dyDescent="0.3">
      <c r="P1763" s="17">
        <v>40169</v>
      </c>
      <c r="Q1763">
        <v>-11.8</v>
      </c>
      <c r="R1763" s="13">
        <f>IF(Q1763&gt;B$5,0,B$5-Q1763)</f>
        <v>27.171499405405015</v>
      </c>
    </row>
    <row r="1764" spans="16:18" x14ac:dyDescent="0.3">
      <c r="P1764" s="17">
        <v>40170</v>
      </c>
      <c r="Q1764">
        <v>-3.3</v>
      </c>
      <c r="R1764" s="13">
        <f>IF(Q1764&gt;B$5,0,B$5-Q1764)</f>
        <v>18.671499405405015</v>
      </c>
    </row>
    <row r="1765" spans="16:18" x14ac:dyDescent="0.3">
      <c r="P1765" s="17">
        <v>40171</v>
      </c>
      <c r="Q1765">
        <v>-4.0999999999999996</v>
      </c>
      <c r="R1765" s="13">
        <f>IF(Q1765&gt;B$5,0,B$5-Q1765)</f>
        <v>19.471499405405012</v>
      </c>
    </row>
    <row r="1766" spans="16:18" x14ac:dyDescent="0.3">
      <c r="P1766" s="17">
        <v>40172</v>
      </c>
      <c r="Q1766">
        <v>0.3</v>
      </c>
      <c r="R1766" s="13">
        <f>IF(Q1766&gt;B$5,0,B$5-Q1766)</f>
        <v>15.071499405405014</v>
      </c>
    </row>
    <row r="1767" spans="16:18" x14ac:dyDescent="0.3">
      <c r="P1767" s="17">
        <v>40173</v>
      </c>
      <c r="Q1767">
        <v>-2.4</v>
      </c>
      <c r="R1767" s="13">
        <f>IF(Q1767&gt;B$5,0,B$5-Q1767)</f>
        <v>17.771499405405013</v>
      </c>
    </row>
    <row r="1768" spans="16:18" x14ac:dyDescent="0.3">
      <c r="P1768" s="17">
        <v>40174</v>
      </c>
      <c r="Q1768">
        <v>-7.8</v>
      </c>
      <c r="R1768" s="13">
        <f>IF(Q1768&gt;B$5,0,B$5-Q1768)</f>
        <v>23.171499405405015</v>
      </c>
    </row>
    <row r="1769" spans="16:18" x14ac:dyDescent="0.3">
      <c r="P1769" s="17">
        <v>40175</v>
      </c>
      <c r="Q1769">
        <v>-0.7</v>
      </c>
      <c r="R1769" s="13">
        <f>IF(Q1769&gt;B$5,0,B$5-Q1769)</f>
        <v>16.071499405405014</v>
      </c>
    </row>
    <row r="1770" spans="16:18" x14ac:dyDescent="0.3">
      <c r="P1770" s="17">
        <v>40176</v>
      </c>
      <c r="Q1770">
        <v>-10.7</v>
      </c>
      <c r="R1770" s="13">
        <f>IF(Q1770&gt;B$5,0,B$5-Q1770)</f>
        <v>26.071499405405014</v>
      </c>
    </row>
    <row r="1771" spans="16:18" x14ac:dyDescent="0.3">
      <c r="P1771" s="17">
        <v>40177</v>
      </c>
      <c r="Q1771">
        <v>-13.1</v>
      </c>
      <c r="R1771" s="13">
        <f>IF(Q1771&gt;B$5,0,B$5-Q1771)</f>
        <v>28.471499405405012</v>
      </c>
    </row>
    <row r="1772" spans="16:18" x14ac:dyDescent="0.3">
      <c r="P1772" s="17">
        <v>40178</v>
      </c>
      <c r="Q1772">
        <v>-8.9</v>
      </c>
      <c r="R1772" s="13">
        <f>IF(Q1772&gt;B$5,0,B$5-Q1772)</f>
        <v>24.271499405405017</v>
      </c>
    </row>
    <row r="1773" spans="16:18" x14ac:dyDescent="0.3">
      <c r="P1773" s="17">
        <v>40179</v>
      </c>
      <c r="Q1773">
        <v>-6.8</v>
      </c>
      <c r="R1773" s="13">
        <f>IF(Q1773&gt;B$5,0,B$5-Q1773)</f>
        <v>22.171499405405015</v>
      </c>
    </row>
    <row r="1774" spans="16:18" x14ac:dyDescent="0.3">
      <c r="P1774" s="17">
        <v>40180</v>
      </c>
      <c r="Q1774">
        <v>-8.3000000000000007</v>
      </c>
      <c r="R1774" s="13">
        <f>IF(Q1774&gt;B$5,0,B$5-Q1774)</f>
        <v>23.671499405405015</v>
      </c>
    </row>
    <row r="1775" spans="16:18" x14ac:dyDescent="0.3">
      <c r="P1775" s="17">
        <v>40181</v>
      </c>
      <c r="Q1775">
        <v>-11.9</v>
      </c>
      <c r="R1775" s="13">
        <f>IF(Q1775&gt;B$5,0,B$5-Q1775)</f>
        <v>27.271499405405017</v>
      </c>
    </row>
    <row r="1776" spans="16:18" x14ac:dyDescent="0.3">
      <c r="P1776" s="17">
        <v>40182</v>
      </c>
      <c r="Q1776">
        <v>-9.3000000000000007</v>
      </c>
      <c r="R1776" s="13">
        <f>IF(Q1776&gt;B$5,0,B$5-Q1776)</f>
        <v>24.671499405405015</v>
      </c>
    </row>
    <row r="1777" spans="16:18" x14ac:dyDescent="0.3">
      <c r="P1777" s="17">
        <v>40183</v>
      </c>
      <c r="Q1777">
        <v>-16.8</v>
      </c>
      <c r="R1777" s="13">
        <f>IF(Q1777&gt;B$5,0,B$5-Q1777)</f>
        <v>32.171499405405015</v>
      </c>
    </row>
    <row r="1778" spans="16:18" x14ac:dyDescent="0.3">
      <c r="P1778" s="17">
        <v>40184</v>
      </c>
      <c r="Q1778">
        <v>-20.100000000000001</v>
      </c>
      <c r="R1778" s="13">
        <f>IF(Q1778&gt;B$5,0,B$5-Q1778)</f>
        <v>35.471499405405012</v>
      </c>
    </row>
    <row r="1779" spans="16:18" x14ac:dyDescent="0.3">
      <c r="P1779" s="17">
        <v>40185</v>
      </c>
      <c r="Q1779">
        <v>-11.4</v>
      </c>
      <c r="R1779" s="13">
        <f>IF(Q1779&gt;B$5,0,B$5-Q1779)</f>
        <v>26.771499405405017</v>
      </c>
    </row>
    <row r="1780" spans="16:18" x14ac:dyDescent="0.3">
      <c r="P1780" s="17">
        <v>40186</v>
      </c>
      <c r="Q1780">
        <v>-13.6</v>
      </c>
      <c r="R1780" s="13">
        <f>IF(Q1780&gt;B$5,0,B$5-Q1780)</f>
        <v>28.971499405405012</v>
      </c>
    </row>
    <row r="1781" spans="16:18" x14ac:dyDescent="0.3">
      <c r="P1781" s="17">
        <v>40187</v>
      </c>
      <c r="Q1781">
        <v>-16.100000000000001</v>
      </c>
      <c r="R1781" s="13">
        <f>IF(Q1781&gt;B$5,0,B$5-Q1781)</f>
        <v>31.471499405405016</v>
      </c>
    </row>
    <row r="1782" spans="16:18" x14ac:dyDescent="0.3">
      <c r="P1782" s="17">
        <v>40188</v>
      </c>
      <c r="Q1782">
        <v>-14</v>
      </c>
      <c r="R1782" s="13">
        <f>IF(Q1782&gt;B$5,0,B$5-Q1782)</f>
        <v>29.371499405405014</v>
      </c>
    </row>
    <row r="1783" spans="16:18" x14ac:dyDescent="0.3">
      <c r="P1783" s="17">
        <v>40189</v>
      </c>
      <c r="Q1783">
        <v>-13.9</v>
      </c>
      <c r="R1783" s="13">
        <f>IF(Q1783&gt;B$5,0,B$5-Q1783)</f>
        <v>29.271499405405017</v>
      </c>
    </row>
    <row r="1784" spans="16:18" x14ac:dyDescent="0.3">
      <c r="P1784" s="17">
        <v>40190</v>
      </c>
      <c r="Q1784">
        <v>-10.8</v>
      </c>
      <c r="R1784" s="13">
        <f>IF(Q1784&gt;B$5,0,B$5-Q1784)</f>
        <v>26.171499405405015</v>
      </c>
    </row>
    <row r="1785" spans="16:18" x14ac:dyDescent="0.3">
      <c r="P1785" s="17">
        <v>40191</v>
      </c>
      <c r="Q1785">
        <v>-11.7</v>
      </c>
      <c r="R1785" s="13">
        <f>IF(Q1785&gt;B$5,0,B$5-Q1785)</f>
        <v>27.071499405405014</v>
      </c>
    </row>
    <row r="1786" spans="16:18" x14ac:dyDescent="0.3">
      <c r="P1786" s="17">
        <v>40192</v>
      </c>
      <c r="Q1786">
        <v>-9.4</v>
      </c>
      <c r="R1786" s="13">
        <f>IF(Q1786&gt;B$5,0,B$5-Q1786)</f>
        <v>24.771499405405017</v>
      </c>
    </row>
    <row r="1787" spans="16:18" x14ac:dyDescent="0.3">
      <c r="P1787" s="17">
        <v>40193</v>
      </c>
      <c r="Q1787">
        <v>-3.7</v>
      </c>
      <c r="R1787" s="13">
        <f>IF(Q1787&gt;B$5,0,B$5-Q1787)</f>
        <v>19.071499405405014</v>
      </c>
    </row>
    <row r="1788" spans="16:18" x14ac:dyDescent="0.3">
      <c r="P1788" s="17">
        <v>40194</v>
      </c>
      <c r="Q1788">
        <v>-2.1</v>
      </c>
      <c r="R1788" s="13">
        <f>IF(Q1788&gt;B$5,0,B$5-Q1788)</f>
        <v>17.471499405405016</v>
      </c>
    </row>
    <row r="1789" spans="16:18" x14ac:dyDescent="0.3">
      <c r="P1789" s="17">
        <v>40195</v>
      </c>
      <c r="Q1789">
        <v>-2.4</v>
      </c>
      <c r="R1789" s="13">
        <f>IF(Q1789&gt;B$5,0,B$5-Q1789)</f>
        <v>17.771499405405013</v>
      </c>
    </row>
    <row r="1790" spans="16:18" x14ac:dyDescent="0.3">
      <c r="P1790" s="17">
        <v>40196</v>
      </c>
      <c r="Q1790">
        <v>-2.2000000000000002</v>
      </c>
      <c r="R1790" s="13">
        <f>IF(Q1790&gt;B$5,0,B$5-Q1790)</f>
        <v>17.571499405405014</v>
      </c>
    </row>
    <row r="1791" spans="16:18" x14ac:dyDescent="0.3">
      <c r="P1791" s="17">
        <v>40197</v>
      </c>
      <c r="Q1791">
        <v>-2.2999999999999998</v>
      </c>
      <c r="R1791" s="13">
        <f>IF(Q1791&gt;B$5,0,B$5-Q1791)</f>
        <v>17.671499405405015</v>
      </c>
    </row>
    <row r="1792" spans="16:18" x14ac:dyDescent="0.3">
      <c r="P1792" s="17">
        <v>40198</v>
      </c>
      <c r="Q1792">
        <v>-3.1</v>
      </c>
      <c r="R1792" s="13">
        <f>IF(Q1792&gt;B$5,0,B$5-Q1792)</f>
        <v>18.471499405405016</v>
      </c>
    </row>
    <row r="1793" spans="16:18" x14ac:dyDescent="0.3">
      <c r="P1793" s="17">
        <v>40199</v>
      </c>
      <c r="Q1793">
        <v>-3.4</v>
      </c>
      <c r="R1793" s="13">
        <f>IF(Q1793&gt;B$5,0,B$5-Q1793)</f>
        <v>18.771499405405013</v>
      </c>
    </row>
    <row r="1794" spans="16:18" x14ac:dyDescent="0.3">
      <c r="P1794" s="17">
        <v>40200</v>
      </c>
      <c r="Q1794">
        <v>-4.3</v>
      </c>
      <c r="R1794" s="13">
        <f>IF(Q1794&gt;B$5,0,B$5-Q1794)</f>
        <v>19.671499405405015</v>
      </c>
    </row>
    <row r="1795" spans="16:18" x14ac:dyDescent="0.3">
      <c r="P1795" s="17">
        <v>40201</v>
      </c>
      <c r="Q1795">
        <v>-5.2</v>
      </c>
      <c r="R1795" s="13">
        <f>IF(Q1795&gt;B$5,0,B$5-Q1795)</f>
        <v>20.571499405405014</v>
      </c>
    </row>
    <row r="1796" spans="16:18" x14ac:dyDescent="0.3">
      <c r="P1796" s="17">
        <v>40202</v>
      </c>
      <c r="Q1796">
        <v>-6.2</v>
      </c>
      <c r="R1796" s="13">
        <f>IF(Q1796&gt;B$5,0,B$5-Q1796)</f>
        <v>21.571499405405014</v>
      </c>
    </row>
    <row r="1797" spans="16:18" x14ac:dyDescent="0.3">
      <c r="P1797" s="17">
        <v>40203</v>
      </c>
      <c r="Q1797">
        <v>-6.4</v>
      </c>
      <c r="R1797" s="13">
        <f>IF(Q1797&gt;B$5,0,B$5-Q1797)</f>
        <v>21.771499405405017</v>
      </c>
    </row>
    <row r="1798" spans="16:18" x14ac:dyDescent="0.3">
      <c r="P1798" s="17">
        <v>40204</v>
      </c>
      <c r="Q1798">
        <v>-8.1999999999999993</v>
      </c>
      <c r="R1798" s="13">
        <f>IF(Q1798&gt;B$5,0,B$5-Q1798)</f>
        <v>23.571499405405014</v>
      </c>
    </row>
    <row r="1799" spans="16:18" x14ac:dyDescent="0.3">
      <c r="P1799" s="17">
        <v>40205</v>
      </c>
      <c r="Q1799">
        <v>-6.2</v>
      </c>
      <c r="R1799" s="13">
        <f>IF(Q1799&gt;B$5,0,B$5-Q1799)</f>
        <v>21.571499405405014</v>
      </c>
    </row>
    <row r="1800" spans="16:18" x14ac:dyDescent="0.3">
      <c r="P1800" s="17">
        <v>40206</v>
      </c>
      <c r="Q1800">
        <v>-5.4</v>
      </c>
      <c r="R1800" s="13">
        <f>IF(Q1800&gt;B$5,0,B$5-Q1800)</f>
        <v>20.771499405405017</v>
      </c>
    </row>
    <row r="1801" spans="16:18" x14ac:dyDescent="0.3">
      <c r="P1801" s="17">
        <v>40207</v>
      </c>
      <c r="Q1801">
        <v>-10.5</v>
      </c>
      <c r="R1801" s="13">
        <f>IF(Q1801&gt;B$5,0,B$5-Q1801)</f>
        <v>25.871499405405014</v>
      </c>
    </row>
    <row r="1802" spans="16:18" x14ac:dyDescent="0.3">
      <c r="P1802" s="17">
        <v>40208</v>
      </c>
      <c r="Q1802">
        <v>-11.9</v>
      </c>
      <c r="R1802" s="13">
        <f>IF(Q1802&gt;B$5,0,B$5-Q1802)</f>
        <v>27.271499405405017</v>
      </c>
    </row>
    <row r="1803" spans="16:18" x14ac:dyDescent="0.3">
      <c r="P1803" s="17">
        <v>40209</v>
      </c>
      <c r="Q1803">
        <v>-11.5</v>
      </c>
      <c r="R1803" s="13">
        <f>IF(Q1803&gt;B$5,0,B$5-Q1803)</f>
        <v>26.871499405405014</v>
      </c>
    </row>
    <row r="1804" spans="16:18" x14ac:dyDescent="0.3">
      <c r="P1804" s="17">
        <v>40210</v>
      </c>
      <c r="Q1804">
        <v>-5.3</v>
      </c>
      <c r="R1804" s="13">
        <f>IF(Q1804&gt;B$5,0,B$5-Q1804)</f>
        <v>20.671499405405015</v>
      </c>
    </row>
    <row r="1805" spans="16:18" x14ac:dyDescent="0.3">
      <c r="P1805" s="17">
        <v>40211</v>
      </c>
      <c r="Q1805">
        <v>-5.9</v>
      </c>
      <c r="R1805" s="13">
        <f>IF(Q1805&gt;B$5,0,B$5-Q1805)</f>
        <v>21.271499405405017</v>
      </c>
    </row>
    <row r="1806" spans="16:18" x14ac:dyDescent="0.3">
      <c r="P1806" s="17">
        <v>40212</v>
      </c>
      <c r="Q1806">
        <v>-2.1</v>
      </c>
      <c r="R1806" s="13">
        <f>IF(Q1806&gt;B$5,0,B$5-Q1806)</f>
        <v>17.471499405405016</v>
      </c>
    </row>
    <row r="1807" spans="16:18" x14ac:dyDescent="0.3">
      <c r="P1807" s="17">
        <v>40213</v>
      </c>
      <c r="Q1807">
        <v>-0.8</v>
      </c>
      <c r="R1807" s="13">
        <f>IF(Q1807&gt;B$5,0,B$5-Q1807)</f>
        <v>16.171499405405015</v>
      </c>
    </row>
    <row r="1808" spans="16:18" x14ac:dyDescent="0.3">
      <c r="P1808" s="17">
        <v>40214</v>
      </c>
      <c r="Q1808">
        <v>-2.6</v>
      </c>
      <c r="R1808" s="13">
        <f>IF(Q1808&gt;B$5,0,B$5-Q1808)</f>
        <v>17.971499405405016</v>
      </c>
    </row>
    <row r="1809" spans="16:18" x14ac:dyDescent="0.3">
      <c r="P1809" s="17">
        <v>40215</v>
      </c>
      <c r="Q1809">
        <v>-1.9</v>
      </c>
      <c r="R1809" s="13">
        <f>IF(Q1809&gt;B$5,0,B$5-Q1809)</f>
        <v>17.271499405405013</v>
      </c>
    </row>
    <row r="1810" spans="16:18" x14ac:dyDescent="0.3">
      <c r="P1810" s="17">
        <v>40216</v>
      </c>
      <c r="Q1810">
        <v>-6.3</v>
      </c>
      <c r="R1810" s="13">
        <f>IF(Q1810&gt;B$5,0,B$5-Q1810)</f>
        <v>21.671499405405015</v>
      </c>
    </row>
    <row r="1811" spans="16:18" x14ac:dyDescent="0.3">
      <c r="P1811" s="17">
        <v>40217</v>
      </c>
      <c r="Q1811">
        <v>-7.9</v>
      </c>
      <c r="R1811" s="13">
        <f>IF(Q1811&gt;B$5,0,B$5-Q1811)</f>
        <v>23.271499405405017</v>
      </c>
    </row>
    <row r="1812" spans="16:18" x14ac:dyDescent="0.3">
      <c r="P1812" s="17">
        <v>40218</v>
      </c>
      <c r="Q1812">
        <v>-4.4000000000000004</v>
      </c>
      <c r="R1812" s="13">
        <f>IF(Q1812&gt;B$5,0,B$5-Q1812)</f>
        <v>19.771499405405017</v>
      </c>
    </row>
    <row r="1813" spans="16:18" x14ac:dyDescent="0.3">
      <c r="P1813" s="17">
        <v>40219</v>
      </c>
      <c r="Q1813">
        <v>-4.5999999999999996</v>
      </c>
      <c r="R1813" s="13">
        <f>IF(Q1813&gt;B$5,0,B$5-Q1813)</f>
        <v>19.971499405405012</v>
      </c>
    </row>
    <row r="1814" spans="16:18" x14ac:dyDescent="0.3">
      <c r="P1814" s="17">
        <v>40220</v>
      </c>
      <c r="Q1814">
        <v>-8.3000000000000007</v>
      </c>
      <c r="R1814" s="13">
        <f>IF(Q1814&gt;B$5,0,B$5-Q1814)</f>
        <v>23.671499405405015</v>
      </c>
    </row>
    <row r="1815" spans="16:18" x14ac:dyDescent="0.3">
      <c r="P1815" s="17">
        <v>40221</v>
      </c>
      <c r="Q1815">
        <v>-5.6</v>
      </c>
      <c r="R1815" s="13">
        <f>IF(Q1815&gt;B$5,0,B$5-Q1815)</f>
        <v>20.971499405405012</v>
      </c>
    </row>
    <row r="1816" spans="16:18" x14ac:dyDescent="0.3">
      <c r="P1816" s="17">
        <v>40222</v>
      </c>
      <c r="Q1816">
        <v>-5.2</v>
      </c>
      <c r="R1816" s="13">
        <f>IF(Q1816&gt;B$5,0,B$5-Q1816)</f>
        <v>20.571499405405014</v>
      </c>
    </row>
    <row r="1817" spans="16:18" x14ac:dyDescent="0.3">
      <c r="P1817" s="17">
        <v>40223</v>
      </c>
      <c r="Q1817">
        <v>-6.7</v>
      </c>
      <c r="R1817" s="13">
        <f>IF(Q1817&gt;B$5,0,B$5-Q1817)</f>
        <v>22.071499405405014</v>
      </c>
    </row>
    <row r="1818" spans="16:18" x14ac:dyDescent="0.3">
      <c r="P1818" s="17">
        <v>40224</v>
      </c>
      <c r="Q1818">
        <v>-9.5</v>
      </c>
      <c r="R1818" s="13">
        <f>IF(Q1818&gt;B$5,0,B$5-Q1818)</f>
        <v>24.871499405405014</v>
      </c>
    </row>
    <row r="1819" spans="16:18" x14ac:dyDescent="0.3">
      <c r="P1819" s="17">
        <v>40225</v>
      </c>
      <c r="Q1819">
        <v>-7.6</v>
      </c>
      <c r="R1819" s="13">
        <f>IF(Q1819&gt;B$5,0,B$5-Q1819)</f>
        <v>22.971499405405012</v>
      </c>
    </row>
    <row r="1820" spans="16:18" x14ac:dyDescent="0.3">
      <c r="P1820" s="17">
        <v>40226</v>
      </c>
      <c r="Q1820">
        <v>-5.6</v>
      </c>
      <c r="R1820" s="13">
        <f>IF(Q1820&gt;B$5,0,B$5-Q1820)</f>
        <v>20.971499405405012</v>
      </c>
    </row>
    <row r="1821" spans="16:18" x14ac:dyDescent="0.3">
      <c r="P1821" s="17">
        <v>40227</v>
      </c>
      <c r="Q1821">
        <v>-7.2</v>
      </c>
      <c r="R1821" s="13">
        <f>IF(Q1821&gt;B$5,0,B$5-Q1821)</f>
        <v>22.571499405405014</v>
      </c>
    </row>
    <row r="1822" spans="16:18" x14ac:dyDescent="0.3">
      <c r="P1822" s="17">
        <v>40228</v>
      </c>
      <c r="Q1822">
        <v>-9.8000000000000007</v>
      </c>
      <c r="R1822" s="13">
        <f>IF(Q1822&gt;B$5,0,B$5-Q1822)</f>
        <v>25.171499405405015</v>
      </c>
    </row>
    <row r="1823" spans="16:18" x14ac:dyDescent="0.3">
      <c r="P1823" s="17">
        <v>40229</v>
      </c>
      <c r="Q1823">
        <v>-13.6</v>
      </c>
      <c r="R1823" s="13">
        <f>IF(Q1823&gt;B$5,0,B$5-Q1823)</f>
        <v>28.971499405405012</v>
      </c>
    </row>
    <row r="1824" spans="16:18" x14ac:dyDescent="0.3">
      <c r="P1824" s="17">
        <v>40230</v>
      </c>
      <c r="Q1824">
        <v>-14.9</v>
      </c>
      <c r="R1824" s="13">
        <f>IF(Q1824&gt;B$5,0,B$5-Q1824)</f>
        <v>30.271499405405017</v>
      </c>
    </row>
    <row r="1825" spans="16:18" x14ac:dyDescent="0.3">
      <c r="P1825" s="17">
        <v>40231</v>
      </c>
      <c r="Q1825">
        <v>-18.8</v>
      </c>
      <c r="R1825" s="13">
        <f>IF(Q1825&gt;B$5,0,B$5-Q1825)</f>
        <v>34.171499405405015</v>
      </c>
    </row>
    <row r="1826" spans="16:18" x14ac:dyDescent="0.3">
      <c r="P1826" s="17">
        <v>40232</v>
      </c>
      <c r="Q1826">
        <v>-12.7</v>
      </c>
      <c r="R1826" s="13">
        <f>IF(Q1826&gt;B$5,0,B$5-Q1826)</f>
        <v>28.071499405405014</v>
      </c>
    </row>
    <row r="1827" spans="16:18" x14ac:dyDescent="0.3">
      <c r="P1827" s="17">
        <v>40233</v>
      </c>
      <c r="Q1827">
        <v>-11.4</v>
      </c>
      <c r="R1827" s="13">
        <f>IF(Q1827&gt;B$5,0,B$5-Q1827)</f>
        <v>26.771499405405017</v>
      </c>
    </row>
    <row r="1828" spans="16:18" x14ac:dyDescent="0.3">
      <c r="P1828" s="17">
        <v>40234</v>
      </c>
      <c r="Q1828">
        <v>-6.5</v>
      </c>
      <c r="R1828" s="13">
        <f>IF(Q1828&gt;B$5,0,B$5-Q1828)</f>
        <v>21.871499405405014</v>
      </c>
    </row>
    <row r="1829" spans="16:18" x14ac:dyDescent="0.3">
      <c r="P1829" s="17">
        <v>40235</v>
      </c>
      <c r="Q1829">
        <v>-0.2</v>
      </c>
      <c r="R1829" s="13">
        <f>IF(Q1829&gt;B$5,0,B$5-Q1829)</f>
        <v>15.571499405405014</v>
      </c>
    </row>
    <row r="1830" spans="16:18" x14ac:dyDescent="0.3">
      <c r="P1830" s="17">
        <v>40236</v>
      </c>
      <c r="Q1830">
        <v>0.6</v>
      </c>
      <c r="R1830" s="13">
        <f>IF(Q1830&gt;B$5,0,B$5-Q1830)</f>
        <v>14.771499405405015</v>
      </c>
    </row>
    <row r="1831" spans="16:18" x14ac:dyDescent="0.3">
      <c r="P1831" s="17">
        <v>40237</v>
      </c>
      <c r="Q1831">
        <v>-0.8</v>
      </c>
      <c r="R1831" s="13">
        <f>IF(Q1831&gt;B$5,0,B$5-Q1831)</f>
        <v>16.171499405405015</v>
      </c>
    </row>
    <row r="1832" spans="16:18" x14ac:dyDescent="0.3">
      <c r="P1832" s="17">
        <v>40238</v>
      </c>
      <c r="Q1832">
        <v>-3.4</v>
      </c>
      <c r="R1832" s="13">
        <f>IF(Q1832&gt;B$5,0,B$5-Q1832)</f>
        <v>18.771499405405013</v>
      </c>
    </row>
    <row r="1833" spans="16:18" x14ac:dyDescent="0.3">
      <c r="P1833" s="17">
        <v>40239</v>
      </c>
      <c r="Q1833">
        <v>-5.8</v>
      </c>
      <c r="R1833" s="13">
        <f>IF(Q1833&gt;B$5,0,B$5-Q1833)</f>
        <v>21.171499405405015</v>
      </c>
    </row>
    <row r="1834" spans="16:18" x14ac:dyDescent="0.3">
      <c r="P1834" s="17">
        <v>40240</v>
      </c>
      <c r="Q1834">
        <v>-6</v>
      </c>
      <c r="R1834" s="13">
        <f>IF(Q1834&gt;B$5,0,B$5-Q1834)</f>
        <v>21.371499405405014</v>
      </c>
    </row>
    <row r="1835" spans="16:18" x14ac:dyDescent="0.3">
      <c r="P1835" s="17">
        <v>40241</v>
      </c>
      <c r="Q1835">
        <v>-5.9</v>
      </c>
      <c r="R1835" s="13">
        <f>IF(Q1835&gt;B$5,0,B$5-Q1835)</f>
        <v>21.271499405405017</v>
      </c>
    </row>
    <row r="1836" spans="16:18" x14ac:dyDescent="0.3">
      <c r="P1836" s="17">
        <v>40242</v>
      </c>
      <c r="Q1836">
        <v>-7.2</v>
      </c>
      <c r="R1836" s="13">
        <f>IF(Q1836&gt;B$5,0,B$5-Q1836)</f>
        <v>22.571499405405014</v>
      </c>
    </row>
    <row r="1837" spans="16:18" x14ac:dyDescent="0.3">
      <c r="P1837" s="17">
        <v>40243</v>
      </c>
      <c r="Q1837">
        <v>-8.8000000000000007</v>
      </c>
      <c r="R1837" s="13">
        <f>IF(Q1837&gt;B$5,0,B$5-Q1837)</f>
        <v>24.171499405405015</v>
      </c>
    </row>
    <row r="1838" spans="16:18" x14ac:dyDescent="0.3">
      <c r="P1838" s="17">
        <v>40244</v>
      </c>
      <c r="Q1838">
        <v>-8</v>
      </c>
      <c r="R1838" s="13">
        <f>IF(Q1838&gt;B$5,0,B$5-Q1838)</f>
        <v>23.371499405405014</v>
      </c>
    </row>
    <row r="1839" spans="16:18" x14ac:dyDescent="0.3">
      <c r="P1839" s="17">
        <v>40245</v>
      </c>
      <c r="Q1839">
        <v>-0.2</v>
      </c>
      <c r="R1839" s="13">
        <f>IF(Q1839&gt;B$5,0,B$5-Q1839)</f>
        <v>15.571499405405014</v>
      </c>
    </row>
    <row r="1840" spans="16:18" x14ac:dyDescent="0.3">
      <c r="P1840" s="17">
        <v>40246</v>
      </c>
      <c r="Q1840">
        <v>-0.1</v>
      </c>
      <c r="R1840" s="13">
        <f>IF(Q1840&gt;B$5,0,B$5-Q1840)</f>
        <v>15.471499405405014</v>
      </c>
    </row>
    <row r="1841" spans="16:18" x14ac:dyDescent="0.3">
      <c r="P1841" s="17">
        <v>40247</v>
      </c>
      <c r="Q1841">
        <v>1.7</v>
      </c>
      <c r="R1841" s="13">
        <f>IF(Q1841&gt;B$5,0,B$5-Q1841)</f>
        <v>13.671499405405015</v>
      </c>
    </row>
    <row r="1842" spans="16:18" x14ac:dyDescent="0.3">
      <c r="P1842" s="17">
        <v>40248</v>
      </c>
      <c r="Q1842">
        <v>-0.8</v>
      </c>
      <c r="R1842" s="13">
        <f>IF(Q1842&gt;B$5,0,B$5-Q1842)</f>
        <v>16.171499405405015</v>
      </c>
    </row>
    <row r="1843" spans="16:18" x14ac:dyDescent="0.3">
      <c r="P1843" s="17">
        <v>40249</v>
      </c>
      <c r="Q1843">
        <v>0.3</v>
      </c>
      <c r="R1843" s="13">
        <f>IF(Q1843&gt;B$5,0,B$5-Q1843)</f>
        <v>15.071499405405014</v>
      </c>
    </row>
    <row r="1844" spans="16:18" x14ac:dyDescent="0.3">
      <c r="P1844" s="17">
        <v>40250</v>
      </c>
      <c r="Q1844">
        <v>-1.3</v>
      </c>
      <c r="R1844" s="13">
        <f>IF(Q1844&gt;B$5,0,B$5-Q1844)</f>
        <v>16.671499405405015</v>
      </c>
    </row>
    <row r="1845" spans="16:18" x14ac:dyDescent="0.3">
      <c r="P1845" s="17">
        <v>40251</v>
      </c>
      <c r="Q1845">
        <v>-2.5</v>
      </c>
      <c r="R1845" s="13">
        <f>IF(Q1845&gt;B$5,0,B$5-Q1845)</f>
        <v>17.871499405405014</v>
      </c>
    </row>
    <row r="1846" spans="16:18" x14ac:dyDescent="0.3">
      <c r="P1846" s="17">
        <v>40252</v>
      </c>
      <c r="Q1846">
        <v>-3</v>
      </c>
      <c r="R1846" s="13">
        <f>IF(Q1846&gt;B$5,0,B$5-Q1846)</f>
        <v>18.371499405405014</v>
      </c>
    </row>
    <row r="1847" spans="16:18" x14ac:dyDescent="0.3">
      <c r="P1847" s="17">
        <v>40253</v>
      </c>
      <c r="Q1847">
        <v>-4.2</v>
      </c>
      <c r="R1847" s="13">
        <f>IF(Q1847&gt;B$5,0,B$5-Q1847)</f>
        <v>19.571499405405014</v>
      </c>
    </row>
    <row r="1848" spans="16:18" x14ac:dyDescent="0.3">
      <c r="P1848" s="17">
        <v>40254</v>
      </c>
      <c r="Q1848">
        <v>1.5</v>
      </c>
      <c r="R1848" s="13">
        <f>IF(Q1848&gt;B$5,0,B$5-Q1848)</f>
        <v>13.871499405405014</v>
      </c>
    </row>
    <row r="1849" spans="16:18" x14ac:dyDescent="0.3">
      <c r="P1849" s="17">
        <v>40255</v>
      </c>
      <c r="Q1849">
        <v>2</v>
      </c>
      <c r="R1849" s="13">
        <f>IF(Q1849&gt;B$5,0,B$5-Q1849)</f>
        <v>13.371499405405014</v>
      </c>
    </row>
    <row r="1850" spans="16:18" x14ac:dyDescent="0.3">
      <c r="P1850" s="17">
        <v>40256</v>
      </c>
      <c r="Q1850">
        <v>3.9</v>
      </c>
      <c r="R1850" s="13">
        <f>IF(Q1850&gt;B$5,0,B$5-Q1850)</f>
        <v>11.471499405405014</v>
      </c>
    </row>
    <row r="1851" spans="16:18" x14ac:dyDescent="0.3">
      <c r="P1851" s="17">
        <v>40257</v>
      </c>
      <c r="Q1851">
        <v>5.3</v>
      </c>
      <c r="R1851" s="13">
        <f>IF(Q1851&gt;B$5,0,B$5-Q1851)</f>
        <v>10.071499405405014</v>
      </c>
    </row>
    <row r="1852" spans="16:18" x14ac:dyDescent="0.3">
      <c r="P1852" s="17">
        <v>40258</v>
      </c>
      <c r="Q1852">
        <v>-0.6</v>
      </c>
      <c r="R1852" s="13">
        <f>IF(Q1852&gt;B$5,0,B$5-Q1852)</f>
        <v>15.971499405405014</v>
      </c>
    </row>
    <row r="1853" spans="16:18" x14ac:dyDescent="0.3">
      <c r="P1853" s="17">
        <v>40259</v>
      </c>
      <c r="Q1853">
        <v>-2</v>
      </c>
      <c r="R1853" s="13">
        <f>IF(Q1853&gt;B$5,0,B$5-Q1853)</f>
        <v>17.371499405405014</v>
      </c>
    </row>
    <row r="1854" spans="16:18" x14ac:dyDescent="0.3">
      <c r="P1854" s="17">
        <v>40260</v>
      </c>
      <c r="Q1854">
        <v>0.1</v>
      </c>
      <c r="R1854" s="13">
        <f>IF(Q1854&gt;B$5,0,B$5-Q1854)</f>
        <v>15.271499405405015</v>
      </c>
    </row>
    <row r="1855" spans="16:18" x14ac:dyDescent="0.3">
      <c r="P1855" s="17">
        <v>40261</v>
      </c>
      <c r="Q1855">
        <v>0.3</v>
      </c>
      <c r="R1855" s="13">
        <f>IF(Q1855&gt;B$5,0,B$5-Q1855)</f>
        <v>15.071499405405014</v>
      </c>
    </row>
    <row r="1856" spans="16:18" x14ac:dyDescent="0.3">
      <c r="P1856" s="17">
        <v>40262</v>
      </c>
      <c r="Q1856">
        <v>1.1000000000000001</v>
      </c>
      <c r="R1856" s="13">
        <f>IF(Q1856&gt;B$5,0,B$5-Q1856)</f>
        <v>14.271499405405015</v>
      </c>
    </row>
    <row r="1857" spans="16:18" x14ac:dyDescent="0.3">
      <c r="P1857" s="17">
        <v>40263</v>
      </c>
      <c r="Q1857">
        <v>3</v>
      </c>
      <c r="R1857" s="13">
        <f>IF(Q1857&gt;B$5,0,B$5-Q1857)</f>
        <v>12.371499405405014</v>
      </c>
    </row>
    <row r="1858" spans="16:18" x14ac:dyDescent="0.3">
      <c r="P1858" s="17">
        <v>40264</v>
      </c>
      <c r="Q1858">
        <v>2.5</v>
      </c>
      <c r="R1858" s="13">
        <f>IF(Q1858&gt;B$5,0,B$5-Q1858)</f>
        <v>12.871499405405014</v>
      </c>
    </row>
    <row r="1859" spans="16:18" x14ac:dyDescent="0.3">
      <c r="P1859" s="17">
        <v>40265</v>
      </c>
      <c r="Q1859">
        <v>1.3</v>
      </c>
      <c r="R1859" s="13">
        <f>IF(Q1859&gt;B$5,0,B$5-Q1859)</f>
        <v>14.071499405405014</v>
      </c>
    </row>
    <row r="1860" spans="16:18" x14ac:dyDescent="0.3">
      <c r="P1860" s="17">
        <v>40266</v>
      </c>
      <c r="Q1860">
        <v>3.3</v>
      </c>
      <c r="R1860" s="13">
        <f>IF(Q1860&gt;B$5,0,B$5-Q1860)</f>
        <v>12.071499405405014</v>
      </c>
    </row>
    <row r="1861" spans="16:18" x14ac:dyDescent="0.3">
      <c r="P1861" s="17">
        <v>40267</v>
      </c>
      <c r="Q1861">
        <v>2.6</v>
      </c>
      <c r="R1861" s="13">
        <f>IF(Q1861&gt;B$5,0,B$5-Q1861)</f>
        <v>12.771499405405015</v>
      </c>
    </row>
    <row r="1862" spans="16:18" x14ac:dyDescent="0.3">
      <c r="P1862" s="17">
        <v>40268</v>
      </c>
      <c r="Q1862">
        <v>1.5</v>
      </c>
      <c r="R1862" s="13">
        <f>IF(Q1862&gt;B$5,0,B$5-Q1862)</f>
        <v>13.871499405405014</v>
      </c>
    </row>
    <row r="1863" spans="16:18" x14ac:dyDescent="0.3">
      <c r="P1863" s="17">
        <v>40269</v>
      </c>
      <c r="Q1863">
        <v>3.4</v>
      </c>
      <c r="R1863" s="13">
        <f>IF(Q1863&gt;B$5,0,B$5-Q1863)</f>
        <v>11.971499405405014</v>
      </c>
    </row>
    <row r="1864" spans="16:18" x14ac:dyDescent="0.3">
      <c r="P1864" s="17">
        <v>40270</v>
      </c>
      <c r="Q1864">
        <v>3.1</v>
      </c>
      <c r="R1864" s="13">
        <f>IF(Q1864&gt;B$5,0,B$5-Q1864)</f>
        <v>12.271499405405015</v>
      </c>
    </row>
    <row r="1865" spans="16:18" x14ac:dyDescent="0.3">
      <c r="P1865" s="17">
        <v>40271</v>
      </c>
      <c r="Q1865">
        <v>3.6</v>
      </c>
      <c r="R1865" s="13">
        <f>IF(Q1865&gt;B$5,0,B$5-Q1865)</f>
        <v>11.771499405405015</v>
      </c>
    </row>
    <row r="1866" spans="16:18" x14ac:dyDescent="0.3">
      <c r="P1866" s="17">
        <v>40272</v>
      </c>
      <c r="Q1866">
        <v>1.2</v>
      </c>
      <c r="R1866" s="13">
        <f>IF(Q1866&gt;B$5,0,B$5-Q1866)</f>
        <v>14.171499405405015</v>
      </c>
    </row>
    <row r="1867" spans="16:18" x14ac:dyDescent="0.3">
      <c r="P1867" s="17">
        <v>40273</v>
      </c>
      <c r="Q1867">
        <v>0.6</v>
      </c>
      <c r="R1867" s="13">
        <f>IF(Q1867&gt;B$5,0,B$5-Q1867)</f>
        <v>14.771499405405015</v>
      </c>
    </row>
    <row r="1868" spans="16:18" x14ac:dyDescent="0.3">
      <c r="P1868" s="17">
        <v>40274</v>
      </c>
      <c r="Q1868">
        <v>3.5</v>
      </c>
      <c r="R1868" s="13">
        <f>IF(Q1868&gt;B$5,0,B$5-Q1868)</f>
        <v>11.871499405405014</v>
      </c>
    </row>
    <row r="1869" spans="16:18" x14ac:dyDescent="0.3">
      <c r="P1869" s="17">
        <v>40275</v>
      </c>
      <c r="Q1869">
        <v>5.7</v>
      </c>
      <c r="R1869" s="13">
        <f>IF(Q1869&gt;B$5,0,B$5-Q1869)</f>
        <v>9.6714994054050152</v>
      </c>
    </row>
    <row r="1870" spans="16:18" x14ac:dyDescent="0.3">
      <c r="P1870" s="17">
        <v>40276</v>
      </c>
      <c r="Q1870">
        <v>7.4</v>
      </c>
      <c r="R1870" s="13">
        <f>IF(Q1870&gt;B$5,0,B$5-Q1870)</f>
        <v>7.9714994054050141</v>
      </c>
    </row>
    <row r="1871" spans="16:18" x14ac:dyDescent="0.3">
      <c r="P1871" s="17">
        <v>40277</v>
      </c>
      <c r="Q1871">
        <v>4.9000000000000004</v>
      </c>
      <c r="R1871" s="13">
        <f>IF(Q1871&gt;B$5,0,B$5-Q1871)</f>
        <v>10.471499405405014</v>
      </c>
    </row>
    <row r="1872" spans="16:18" x14ac:dyDescent="0.3">
      <c r="P1872" s="17">
        <v>40278</v>
      </c>
      <c r="Q1872">
        <v>2.6</v>
      </c>
      <c r="R1872" s="13">
        <f>IF(Q1872&gt;B$5,0,B$5-Q1872)</f>
        <v>12.771499405405015</v>
      </c>
    </row>
    <row r="1873" spans="16:18" x14ac:dyDescent="0.3">
      <c r="P1873" s="17">
        <v>40279</v>
      </c>
      <c r="Q1873">
        <v>4</v>
      </c>
      <c r="R1873" s="13">
        <f>IF(Q1873&gt;B$5,0,B$5-Q1873)</f>
        <v>11.371499405405014</v>
      </c>
    </row>
    <row r="1874" spans="16:18" x14ac:dyDescent="0.3">
      <c r="P1874" s="17">
        <v>40280</v>
      </c>
      <c r="Q1874">
        <v>5.9</v>
      </c>
      <c r="R1874" s="13">
        <f>IF(Q1874&gt;B$5,0,B$5-Q1874)</f>
        <v>9.4714994054050141</v>
      </c>
    </row>
    <row r="1875" spans="16:18" x14ac:dyDescent="0.3">
      <c r="P1875" s="17">
        <v>40281</v>
      </c>
      <c r="Q1875">
        <v>7.1</v>
      </c>
      <c r="R1875" s="13">
        <f>IF(Q1875&gt;B$5,0,B$5-Q1875)</f>
        <v>8.2714994054050148</v>
      </c>
    </row>
    <row r="1876" spans="16:18" x14ac:dyDescent="0.3">
      <c r="P1876" s="17">
        <v>40282</v>
      </c>
      <c r="Q1876">
        <v>6.4</v>
      </c>
      <c r="R1876" s="13">
        <f>IF(Q1876&gt;B$5,0,B$5-Q1876)</f>
        <v>8.9714994054050141</v>
      </c>
    </row>
    <row r="1877" spans="16:18" x14ac:dyDescent="0.3">
      <c r="P1877" s="17">
        <v>40283</v>
      </c>
      <c r="Q1877">
        <v>8.3000000000000007</v>
      </c>
      <c r="R1877" s="13">
        <f>IF(Q1877&gt;B$5,0,B$5-Q1877)</f>
        <v>7.0714994054050138</v>
      </c>
    </row>
    <row r="1878" spans="16:18" x14ac:dyDescent="0.3">
      <c r="P1878" s="17">
        <v>40284</v>
      </c>
      <c r="Q1878">
        <v>6</v>
      </c>
      <c r="R1878" s="13">
        <f>IF(Q1878&gt;B$5,0,B$5-Q1878)</f>
        <v>9.3714994054050145</v>
      </c>
    </row>
    <row r="1879" spans="16:18" x14ac:dyDescent="0.3">
      <c r="P1879" s="17">
        <v>40285</v>
      </c>
      <c r="Q1879">
        <v>5.7</v>
      </c>
      <c r="R1879" s="13">
        <f>IF(Q1879&gt;B$5,0,B$5-Q1879)</f>
        <v>9.6714994054050152</v>
      </c>
    </row>
    <row r="1880" spans="16:18" x14ac:dyDescent="0.3">
      <c r="P1880" s="17">
        <v>40286</v>
      </c>
      <c r="Q1880">
        <v>4.8</v>
      </c>
      <c r="R1880" s="13">
        <f>IF(Q1880&gt;B$5,0,B$5-Q1880)</f>
        <v>10.571499405405014</v>
      </c>
    </row>
    <row r="1881" spans="16:18" x14ac:dyDescent="0.3">
      <c r="P1881" s="17">
        <v>40287</v>
      </c>
      <c r="Q1881">
        <v>4</v>
      </c>
      <c r="R1881" s="13">
        <f>IF(Q1881&gt;B$5,0,B$5-Q1881)</f>
        <v>11.371499405405014</v>
      </c>
    </row>
    <row r="1882" spans="16:18" x14ac:dyDescent="0.3">
      <c r="P1882" s="17">
        <v>40288</v>
      </c>
      <c r="Q1882">
        <v>4.5999999999999996</v>
      </c>
      <c r="R1882" s="13">
        <f>IF(Q1882&gt;B$5,0,B$5-Q1882)</f>
        <v>10.771499405405015</v>
      </c>
    </row>
    <row r="1883" spans="16:18" x14ac:dyDescent="0.3">
      <c r="P1883" s="17">
        <v>40289</v>
      </c>
      <c r="Q1883">
        <v>4.5999999999999996</v>
      </c>
      <c r="R1883" s="13">
        <f>IF(Q1883&gt;B$5,0,B$5-Q1883)</f>
        <v>10.771499405405015</v>
      </c>
    </row>
    <row r="1884" spans="16:18" x14ac:dyDescent="0.3">
      <c r="P1884" s="17">
        <v>40290</v>
      </c>
      <c r="Q1884">
        <v>0.7</v>
      </c>
      <c r="R1884" s="13">
        <f>IF(Q1884&gt;B$5,0,B$5-Q1884)</f>
        <v>14.671499405405015</v>
      </c>
    </row>
    <row r="1885" spans="16:18" x14ac:dyDescent="0.3">
      <c r="P1885" s="17">
        <v>40291</v>
      </c>
      <c r="Q1885">
        <v>4.7</v>
      </c>
      <c r="R1885" s="13">
        <f>IF(Q1885&gt;B$5,0,B$5-Q1885)</f>
        <v>10.671499405405015</v>
      </c>
    </row>
    <row r="1886" spans="16:18" x14ac:dyDescent="0.3">
      <c r="P1886" s="17">
        <v>40292</v>
      </c>
      <c r="Q1886">
        <v>6</v>
      </c>
      <c r="R1886" s="13">
        <f>IF(Q1886&gt;B$5,0,B$5-Q1886)</f>
        <v>9.3714994054050145</v>
      </c>
    </row>
    <row r="1887" spans="16:18" x14ac:dyDescent="0.3">
      <c r="P1887" s="17">
        <v>40293</v>
      </c>
      <c r="Q1887">
        <v>7.9</v>
      </c>
      <c r="R1887" s="13">
        <f>IF(Q1887&gt;B$5,0,B$5-Q1887)</f>
        <v>7.4714994054050141</v>
      </c>
    </row>
    <row r="1888" spans="16:18" x14ac:dyDescent="0.3">
      <c r="P1888" s="17">
        <v>40294</v>
      </c>
      <c r="Q1888">
        <v>9.9</v>
      </c>
      <c r="R1888" s="13">
        <f>IF(Q1888&gt;B$5,0,B$5-Q1888)</f>
        <v>5.4714994054050141</v>
      </c>
    </row>
    <row r="1889" spans="16:18" x14ac:dyDescent="0.3">
      <c r="P1889" s="17">
        <v>40295</v>
      </c>
      <c r="Q1889">
        <v>10.199999999999999</v>
      </c>
      <c r="R1889" s="13">
        <f>IF(Q1889&gt;B$5,0,B$5-Q1889)</f>
        <v>5.1714994054050152</v>
      </c>
    </row>
    <row r="1890" spans="16:18" x14ac:dyDescent="0.3">
      <c r="P1890" s="17">
        <v>40296</v>
      </c>
      <c r="Q1890">
        <v>6.6</v>
      </c>
      <c r="R1890" s="13">
        <f>IF(Q1890&gt;B$5,0,B$5-Q1890)</f>
        <v>8.7714994054050148</v>
      </c>
    </row>
    <row r="1891" spans="16:18" x14ac:dyDescent="0.3">
      <c r="P1891" s="17">
        <v>40297</v>
      </c>
      <c r="Q1891">
        <v>11.3</v>
      </c>
      <c r="R1891" s="13">
        <f>IF(Q1891&gt;B$5,0,B$5-Q1891)</f>
        <v>4.0714994054050138</v>
      </c>
    </row>
    <row r="1892" spans="16:18" x14ac:dyDescent="0.3">
      <c r="P1892" s="17">
        <v>40298</v>
      </c>
      <c r="Q1892">
        <v>12.7</v>
      </c>
      <c r="R1892" s="13">
        <f>IF(Q1892&gt;B$5,0,B$5-Q1892)</f>
        <v>2.6714994054050152</v>
      </c>
    </row>
    <row r="1893" spans="16:18" x14ac:dyDescent="0.3">
      <c r="P1893" s="17">
        <v>40299</v>
      </c>
      <c r="Q1893">
        <v>10.5</v>
      </c>
      <c r="R1893" s="13">
        <f>IF(Q1893&gt;B$5,0,B$5-Q1893)</f>
        <v>4.8714994054050145</v>
      </c>
    </row>
    <row r="1894" spans="16:18" x14ac:dyDescent="0.3">
      <c r="P1894" s="17">
        <v>40300</v>
      </c>
      <c r="Q1894">
        <v>7.2</v>
      </c>
      <c r="R1894" s="13">
        <f>IF(Q1894&gt;B$5,0,B$5-Q1894)</f>
        <v>8.1714994054050152</v>
      </c>
    </row>
    <row r="1895" spans="16:18" x14ac:dyDescent="0.3">
      <c r="P1895" s="17">
        <v>40301</v>
      </c>
      <c r="Q1895">
        <v>6.9</v>
      </c>
      <c r="R1895" s="13">
        <f>IF(Q1895&gt;B$5,0,B$5-Q1895)</f>
        <v>8.4714994054050141</v>
      </c>
    </row>
    <row r="1896" spans="16:18" x14ac:dyDescent="0.3">
      <c r="P1896" s="17">
        <v>40302</v>
      </c>
      <c r="Q1896">
        <v>6.5</v>
      </c>
      <c r="R1896" s="13">
        <f>IF(Q1896&gt;B$5,0,B$5-Q1896)</f>
        <v>8.8714994054050145</v>
      </c>
    </row>
    <row r="1897" spans="16:18" x14ac:dyDescent="0.3">
      <c r="P1897" s="17">
        <v>40303</v>
      </c>
      <c r="Q1897">
        <v>5</v>
      </c>
      <c r="R1897" s="13">
        <f>IF(Q1897&gt;B$5,0,B$5-Q1897)</f>
        <v>10.371499405405014</v>
      </c>
    </row>
    <row r="1898" spans="16:18" x14ac:dyDescent="0.3">
      <c r="P1898" s="17">
        <v>40304</v>
      </c>
      <c r="Q1898">
        <v>7.6</v>
      </c>
      <c r="R1898" s="13">
        <f>IF(Q1898&gt;B$5,0,B$5-Q1898)</f>
        <v>7.7714994054050148</v>
      </c>
    </row>
    <row r="1899" spans="16:18" x14ac:dyDescent="0.3">
      <c r="P1899" s="17">
        <v>40305</v>
      </c>
      <c r="Q1899">
        <v>7.7</v>
      </c>
      <c r="R1899" s="13">
        <f>IF(Q1899&gt;B$5,0,B$5-Q1899)</f>
        <v>7.6714994054050143</v>
      </c>
    </row>
    <row r="1900" spans="16:18" x14ac:dyDescent="0.3">
      <c r="P1900" s="17">
        <v>40306</v>
      </c>
      <c r="Q1900">
        <v>5.5</v>
      </c>
      <c r="R1900" s="13">
        <f>IF(Q1900&gt;B$5,0,B$5-Q1900)</f>
        <v>9.8714994054050145</v>
      </c>
    </row>
    <row r="1901" spans="16:18" x14ac:dyDescent="0.3">
      <c r="P1901" s="17">
        <v>40307</v>
      </c>
      <c r="Q1901">
        <v>7.4</v>
      </c>
      <c r="R1901" s="13">
        <f>IF(Q1901&gt;B$5,0,B$5-Q1901)</f>
        <v>7.9714994054050141</v>
      </c>
    </row>
    <row r="1902" spans="16:18" x14ac:dyDescent="0.3">
      <c r="P1902" s="17">
        <v>40308</v>
      </c>
      <c r="Q1902">
        <v>7.1</v>
      </c>
      <c r="R1902" s="13">
        <f>IF(Q1902&gt;B$5,0,B$5-Q1902)</f>
        <v>8.2714994054050148</v>
      </c>
    </row>
    <row r="1903" spans="16:18" x14ac:dyDescent="0.3">
      <c r="P1903" s="17">
        <v>40309</v>
      </c>
      <c r="Q1903">
        <v>8.9</v>
      </c>
      <c r="R1903" s="13">
        <f>IF(Q1903&gt;B$5,0,B$5-Q1903)</f>
        <v>6.4714994054050141</v>
      </c>
    </row>
    <row r="1904" spans="16:18" x14ac:dyDescent="0.3">
      <c r="P1904" s="17">
        <v>40310</v>
      </c>
      <c r="Q1904">
        <v>10.1</v>
      </c>
      <c r="R1904" s="13">
        <f>IF(Q1904&gt;B$5,0,B$5-Q1904)</f>
        <v>5.2714994054050148</v>
      </c>
    </row>
    <row r="1905" spans="16:18" x14ac:dyDescent="0.3">
      <c r="P1905" s="17">
        <v>40311</v>
      </c>
      <c r="Q1905">
        <v>12.6</v>
      </c>
      <c r="R1905" s="13">
        <f>IF(Q1905&gt;B$5,0,B$5-Q1905)</f>
        <v>2.7714994054050148</v>
      </c>
    </row>
    <row r="1906" spans="16:18" x14ac:dyDescent="0.3">
      <c r="P1906" s="17">
        <v>40312</v>
      </c>
      <c r="Q1906">
        <v>13.9</v>
      </c>
      <c r="R1906" s="13">
        <f>IF(Q1906&gt;B$5,0,B$5-Q1906)</f>
        <v>1.4714994054050141</v>
      </c>
    </row>
    <row r="1907" spans="16:18" x14ac:dyDescent="0.3">
      <c r="P1907" s="17">
        <v>40313</v>
      </c>
      <c r="Q1907">
        <v>18</v>
      </c>
      <c r="R1907" s="13">
        <f>IF(Q1907&gt;B$5,0,B$5-Q1907)</f>
        <v>0</v>
      </c>
    </row>
    <row r="1908" spans="16:18" x14ac:dyDescent="0.3">
      <c r="P1908" s="17">
        <v>40314</v>
      </c>
      <c r="Q1908">
        <v>13.3</v>
      </c>
      <c r="R1908" s="13">
        <f>IF(Q1908&gt;B$5,0,B$5-Q1908)</f>
        <v>2.0714994054050138</v>
      </c>
    </row>
    <row r="1909" spans="16:18" x14ac:dyDescent="0.3">
      <c r="P1909" s="17">
        <v>40315</v>
      </c>
      <c r="Q1909">
        <v>14.4</v>
      </c>
      <c r="R1909" s="13">
        <f>IF(Q1909&gt;B$5,0,B$5-Q1909)</f>
        <v>0.97149940540501412</v>
      </c>
    </row>
    <row r="1910" spans="16:18" x14ac:dyDescent="0.3">
      <c r="P1910" s="17">
        <v>40316</v>
      </c>
      <c r="Q1910">
        <v>16.600000000000001</v>
      </c>
      <c r="R1910" s="13">
        <f>IF(Q1910&gt;B$5,0,B$5-Q1910)</f>
        <v>0</v>
      </c>
    </row>
    <row r="1911" spans="16:18" x14ac:dyDescent="0.3">
      <c r="P1911" s="17">
        <v>40317</v>
      </c>
      <c r="Q1911">
        <v>16.899999999999999</v>
      </c>
      <c r="R1911" s="13">
        <f>IF(Q1911&gt;B$5,0,B$5-Q1911)</f>
        <v>0</v>
      </c>
    </row>
    <row r="1912" spans="16:18" x14ac:dyDescent="0.3">
      <c r="P1912" s="17">
        <v>40318</v>
      </c>
      <c r="Q1912">
        <v>18.3</v>
      </c>
      <c r="R1912" s="13">
        <f>IF(Q1912&gt;B$5,0,B$5-Q1912)</f>
        <v>0</v>
      </c>
    </row>
    <row r="1913" spans="16:18" x14ac:dyDescent="0.3">
      <c r="P1913" s="17">
        <v>40319</v>
      </c>
      <c r="Q1913">
        <v>16.8</v>
      </c>
      <c r="R1913" s="13">
        <f>IF(Q1913&gt;B$5,0,B$5-Q1913)</f>
        <v>0</v>
      </c>
    </row>
    <row r="1914" spans="16:18" x14ac:dyDescent="0.3">
      <c r="P1914" s="17">
        <v>40320</v>
      </c>
      <c r="Q1914">
        <v>17.399999999999999</v>
      </c>
      <c r="R1914" s="13">
        <f>IF(Q1914&gt;B$5,0,B$5-Q1914)</f>
        <v>0</v>
      </c>
    </row>
    <row r="1915" spans="16:18" x14ac:dyDescent="0.3">
      <c r="P1915" s="17">
        <v>40321</v>
      </c>
      <c r="Q1915">
        <v>10.7</v>
      </c>
      <c r="R1915" s="13">
        <f>IF(Q1915&gt;B$5,0,B$5-Q1915)</f>
        <v>4.6714994054050152</v>
      </c>
    </row>
    <row r="1916" spans="16:18" x14ac:dyDescent="0.3">
      <c r="P1916" s="17">
        <v>40322</v>
      </c>
      <c r="Q1916">
        <v>11.1</v>
      </c>
      <c r="R1916" s="13">
        <f>IF(Q1916&gt;B$5,0,B$5-Q1916)</f>
        <v>4.2714994054050148</v>
      </c>
    </row>
    <row r="1917" spans="16:18" x14ac:dyDescent="0.3">
      <c r="P1917" s="17">
        <v>40323</v>
      </c>
      <c r="Q1917">
        <v>9.1999999999999993</v>
      </c>
      <c r="R1917" s="13">
        <f>IF(Q1917&gt;B$5,0,B$5-Q1917)</f>
        <v>6.1714994054050152</v>
      </c>
    </row>
    <row r="1918" spans="16:18" x14ac:dyDescent="0.3">
      <c r="P1918" s="17">
        <v>40324</v>
      </c>
      <c r="Q1918">
        <v>11.5</v>
      </c>
      <c r="R1918" s="13">
        <f>IF(Q1918&gt;B$5,0,B$5-Q1918)</f>
        <v>3.8714994054050145</v>
      </c>
    </row>
    <row r="1919" spans="16:18" x14ac:dyDescent="0.3">
      <c r="P1919" s="17">
        <v>40325</v>
      </c>
      <c r="Q1919">
        <v>10.9</v>
      </c>
      <c r="R1919" s="13">
        <f>IF(Q1919&gt;B$5,0,B$5-Q1919)</f>
        <v>4.4714994054050141</v>
      </c>
    </row>
    <row r="1920" spans="16:18" x14ac:dyDescent="0.3">
      <c r="P1920" s="17">
        <v>40326</v>
      </c>
      <c r="Q1920">
        <v>11.2</v>
      </c>
      <c r="R1920" s="13">
        <f>IF(Q1920&gt;B$5,0,B$5-Q1920)</f>
        <v>4.1714994054050152</v>
      </c>
    </row>
    <row r="1921" spans="16:18" x14ac:dyDescent="0.3">
      <c r="P1921" s="17">
        <v>40327</v>
      </c>
      <c r="Q1921">
        <v>9.5</v>
      </c>
      <c r="R1921" s="13">
        <f>IF(Q1921&gt;B$5,0,B$5-Q1921)</f>
        <v>5.8714994054050145</v>
      </c>
    </row>
    <row r="1922" spans="16:18" x14ac:dyDescent="0.3">
      <c r="P1922" s="17">
        <v>40328</v>
      </c>
      <c r="Q1922">
        <v>12</v>
      </c>
      <c r="R1922" s="13">
        <f>IF(Q1922&gt;B$5,0,B$5-Q1922)</f>
        <v>3.3714994054050145</v>
      </c>
    </row>
    <row r="1923" spans="16:18" x14ac:dyDescent="0.3">
      <c r="P1923" s="17">
        <v>40329</v>
      </c>
      <c r="Q1923">
        <v>13.3</v>
      </c>
      <c r="R1923" s="13">
        <f>IF(Q1923&gt;B$5,0,B$5-Q1923)</f>
        <v>2.0714994054050138</v>
      </c>
    </row>
    <row r="1924" spans="16:18" x14ac:dyDescent="0.3">
      <c r="P1924" s="17">
        <v>40330</v>
      </c>
      <c r="Q1924">
        <v>13.4</v>
      </c>
      <c r="R1924" s="13">
        <f>IF(Q1924&gt;B$5,0,B$5-Q1924)</f>
        <v>1.9714994054050141</v>
      </c>
    </row>
    <row r="1925" spans="16:18" x14ac:dyDescent="0.3">
      <c r="P1925" s="17">
        <v>40331</v>
      </c>
      <c r="Q1925">
        <v>15.1</v>
      </c>
      <c r="R1925" s="13">
        <f>IF(Q1925&gt;B$5,0,B$5-Q1925)</f>
        <v>0.27149940540501483</v>
      </c>
    </row>
    <row r="1926" spans="16:18" x14ac:dyDescent="0.3">
      <c r="P1926" s="17">
        <v>40332</v>
      </c>
      <c r="Q1926">
        <v>17.399999999999999</v>
      </c>
      <c r="R1926" s="13">
        <f>IF(Q1926&gt;B$5,0,B$5-Q1926)</f>
        <v>0</v>
      </c>
    </row>
    <row r="1927" spans="16:18" x14ac:dyDescent="0.3">
      <c r="P1927" s="17">
        <v>40333</v>
      </c>
      <c r="Q1927">
        <v>14.3</v>
      </c>
      <c r="R1927" s="13">
        <f>IF(Q1927&gt;B$5,0,B$5-Q1927)</f>
        <v>1.0714994054050138</v>
      </c>
    </row>
    <row r="1928" spans="16:18" x14ac:dyDescent="0.3">
      <c r="P1928" s="17">
        <v>40334</v>
      </c>
      <c r="Q1928">
        <v>13</v>
      </c>
      <c r="R1928" s="13">
        <f>IF(Q1928&gt;B$5,0,B$5-Q1928)</f>
        <v>2.3714994054050145</v>
      </c>
    </row>
    <row r="1929" spans="16:18" x14ac:dyDescent="0.3">
      <c r="P1929" s="17">
        <v>40335</v>
      </c>
      <c r="Q1929">
        <v>14.4</v>
      </c>
      <c r="R1929" s="13">
        <f>IF(Q1929&gt;B$5,0,B$5-Q1929)</f>
        <v>0.97149940540501412</v>
      </c>
    </row>
    <row r="1930" spans="16:18" x14ac:dyDescent="0.3">
      <c r="P1930" s="17">
        <v>40336</v>
      </c>
      <c r="Q1930">
        <v>13.9</v>
      </c>
      <c r="R1930" s="13">
        <f>IF(Q1930&gt;B$5,0,B$5-Q1930)</f>
        <v>1.4714994054050141</v>
      </c>
    </row>
    <row r="1931" spans="16:18" x14ac:dyDescent="0.3">
      <c r="P1931" s="17">
        <v>40337</v>
      </c>
      <c r="Q1931">
        <v>14.2</v>
      </c>
      <c r="R1931" s="13">
        <f>IF(Q1931&gt;B$5,0,B$5-Q1931)</f>
        <v>1.1714994054050152</v>
      </c>
    </row>
    <row r="1932" spans="16:18" x14ac:dyDescent="0.3">
      <c r="P1932" s="17">
        <v>40338</v>
      </c>
      <c r="Q1932">
        <v>14.7</v>
      </c>
      <c r="R1932" s="13">
        <f>IF(Q1932&gt;B$5,0,B$5-Q1932)</f>
        <v>0.67149940540501518</v>
      </c>
    </row>
    <row r="1933" spans="16:18" x14ac:dyDescent="0.3">
      <c r="P1933" s="17">
        <v>40339</v>
      </c>
      <c r="Q1933">
        <v>14.5</v>
      </c>
      <c r="R1933" s="13">
        <f>IF(Q1933&gt;B$5,0,B$5-Q1933)</f>
        <v>0.87149940540501447</v>
      </c>
    </row>
    <row r="1934" spans="16:18" x14ac:dyDescent="0.3">
      <c r="P1934" s="17">
        <v>40340</v>
      </c>
      <c r="Q1934">
        <v>13.1</v>
      </c>
      <c r="R1934" s="13">
        <f>IF(Q1934&gt;B$5,0,B$5-Q1934)</f>
        <v>2.2714994054050148</v>
      </c>
    </row>
    <row r="1935" spans="16:18" x14ac:dyDescent="0.3">
      <c r="P1935" s="17">
        <v>40341</v>
      </c>
      <c r="Q1935">
        <v>12.5</v>
      </c>
      <c r="R1935" s="13">
        <f>IF(Q1935&gt;B$5,0,B$5-Q1935)</f>
        <v>2.8714994054050145</v>
      </c>
    </row>
    <row r="1936" spans="16:18" x14ac:dyDescent="0.3">
      <c r="P1936" s="17">
        <v>40342</v>
      </c>
      <c r="Q1936">
        <v>13.7</v>
      </c>
      <c r="R1936" s="13">
        <f>IF(Q1936&gt;B$5,0,B$5-Q1936)</f>
        <v>1.6714994054050152</v>
      </c>
    </row>
    <row r="1937" spans="16:18" x14ac:dyDescent="0.3">
      <c r="P1937" s="17">
        <v>40343</v>
      </c>
      <c r="Q1937">
        <v>10</v>
      </c>
      <c r="R1937" s="13">
        <f>IF(Q1937&gt;B$5,0,B$5-Q1937)</f>
        <v>5.3714994054050145</v>
      </c>
    </row>
    <row r="1938" spans="16:18" x14ac:dyDescent="0.3">
      <c r="P1938" s="17">
        <v>40344</v>
      </c>
      <c r="Q1938">
        <v>10.1</v>
      </c>
      <c r="R1938" s="13">
        <f>IF(Q1938&gt;B$5,0,B$5-Q1938)</f>
        <v>5.2714994054050148</v>
      </c>
    </row>
    <row r="1939" spans="16:18" x14ac:dyDescent="0.3">
      <c r="P1939" s="17">
        <v>40345</v>
      </c>
      <c r="Q1939">
        <v>13.5</v>
      </c>
      <c r="R1939" s="13">
        <f>IF(Q1939&gt;B$5,0,B$5-Q1939)</f>
        <v>1.8714994054050145</v>
      </c>
    </row>
    <row r="1940" spans="16:18" x14ac:dyDescent="0.3">
      <c r="P1940" s="17">
        <v>40346</v>
      </c>
      <c r="Q1940">
        <v>16.100000000000001</v>
      </c>
      <c r="R1940" s="13">
        <f>IF(Q1940&gt;B$5,0,B$5-Q1940)</f>
        <v>0</v>
      </c>
    </row>
    <row r="1941" spans="16:18" x14ac:dyDescent="0.3">
      <c r="P1941" s="17">
        <v>40347</v>
      </c>
      <c r="Q1941">
        <v>13.9</v>
      </c>
      <c r="R1941" s="13">
        <f>IF(Q1941&gt;B$5,0,B$5-Q1941)</f>
        <v>1.4714994054050141</v>
      </c>
    </row>
    <row r="1942" spans="16:18" x14ac:dyDescent="0.3">
      <c r="P1942" s="17">
        <v>40348</v>
      </c>
      <c r="Q1942">
        <v>13.8</v>
      </c>
      <c r="R1942" s="13">
        <f>IF(Q1942&gt;B$5,0,B$5-Q1942)</f>
        <v>1.5714994054050138</v>
      </c>
    </row>
    <row r="1943" spans="16:18" x14ac:dyDescent="0.3">
      <c r="P1943" s="17">
        <v>40349</v>
      </c>
      <c r="Q1943">
        <v>12.9</v>
      </c>
      <c r="R1943" s="13">
        <f>IF(Q1943&gt;B$5,0,B$5-Q1943)</f>
        <v>2.4714994054050141</v>
      </c>
    </row>
    <row r="1944" spans="16:18" x14ac:dyDescent="0.3">
      <c r="P1944" s="17">
        <v>40350</v>
      </c>
      <c r="Q1944">
        <v>13.5</v>
      </c>
      <c r="R1944" s="13">
        <f>IF(Q1944&gt;B$5,0,B$5-Q1944)</f>
        <v>1.8714994054050145</v>
      </c>
    </row>
    <row r="1945" spans="16:18" x14ac:dyDescent="0.3">
      <c r="P1945" s="17">
        <v>40351</v>
      </c>
      <c r="Q1945">
        <v>17.100000000000001</v>
      </c>
      <c r="R1945" s="13">
        <f>IF(Q1945&gt;B$5,0,B$5-Q1945)</f>
        <v>0</v>
      </c>
    </row>
    <row r="1946" spans="16:18" x14ac:dyDescent="0.3">
      <c r="P1946" s="17">
        <v>40352</v>
      </c>
      <c r="Q1946">
        <v>16.899999999999999</v>
      </c>
      <c r="R1946" s="13">
        <f>IF(Q1946&gt;B$5,0,B$5-Q1946)</f>
        <v>0</v>
      </c>
    </row>
    <row r="1947" spans="16:18" x14ac:dyDescent="0.3">
      <c r="P1947" s="17">
        <v>40353</v>
      </c>
      <c r="Q1947">
        <v>18.5</v>
      </c>
      <c r="R1947" s="13">
        <f>IF(Q1947&gt;B$5,0,B$5-Q1947)</f>
        <v>0</v>
      </c>
    </row>
    <row r="1948" spans="16:18" x14ac:dyDescent="0.3">
      <c r="P1948" s="17">
        <v>40354</v>
      </c>
      <c r="Q1948">
        <v>18.7</v>
      </c>
      <c r="R1948" s="13">
        <f>IF(Q1948&gt;B$5,0,B$5-Q1948)</f>
        <v>0</v>
      </c>
    </row>
    <row r="1949" spans="16:18" x14ac:dyDescent="0.3">
      <c r="P1949" s="17">
        <v>40355</v>
      </c>
      <c r="Q1949">
        <v>16.3</v>
      </c>
      <c r="R1949" s="13">
        <f>IF(Q1949&gt;B$5,0,B$5-Q1949)</f>
        <v>0</v>
      </c>
    </row>
    <row r="1950" spans="16:18" x14ac:dyDescent="0.3">
      <c r="P1950" s="17">
        <v>40356</v>
      </c>
      <c r="Q1950">
        <v>17.100000000000001</v>
      </c>
      <c r="R1950" s="13">
        <f>IF(Q1950&gt;B$5,0,B$5-Q1950)</f>
        <v>0</v>
      </c>
    </row>
    <row r="1951" spans="16:18" x14ac:dyDescent="0.3">
      <c r="P1951" s="17">
        <v>40357</v>
      </c>
      <c r="Q1951">
        <v>20.2</v>
      </c>
      <c r="R1951" s="13">
        <f>IF(Q1951&gt;B$5,0,B$5-Q1951)</f>
        <v>0</v>
      </c>
    </row>
    <row r="1952" spans="16:18" x14ac:dyDescent="0.3">
      <c r="P1952" s="17">
        <v>40358</v>
      </c>
      <c r="Q1952">
        <v>21.4</v>
      </c>
      <c r="R1952" s="13">
        <f>IF(Q1952&gt;B$5,0,B$5-Q1952)</f>
        <v>0</v>
      </c>
    </row>
    <row r="1953" spans="16:18" x14ac:dyDescent="0.3">
      <c r="P1953" s="17">
        <v>40359</v>
      </c>
      <c r="Q1953">
        <v>19.7</v>
      </c>
      <c r="R1953" s="13">
        <f>IF(Q1953&gt;B$5,0,B$5-Q1953)</f>
        <v>0</v>
      </c>
    </row>
    <row r="1954" spans="16:18" x14ac:dyDescent="0.3">
      <c r="P1954" s="17">
        <v>40360</v>
      </c>
      <c r="Q1954">
        <v>17.100000000000001</v>
      </c>
      <c r="R1954" s="13">
        <f>IF(Q1954&gt;B$5,0,B$5-Q1954)</f>
        <v>0</v>
      </c>
    </row>
    <row r="1955" spans="16:18" x14ac:dyDescent="0.3">
      <c r="P1955" s="17">
        <v>40361</v>
      </c>
      <c r="Q1955">
        <v>19.5</v>
      </c>
      <c r="R1955" s="13">
        <f>IF(Q1955&gt;B$5,0,B$5-Q1955)</f>
        <v>0</v>
      </c>
    </row>
    <row r="1956" spans="16:18" x14ac:dyDescent="0.3">
      <c r="P1956" s="17">
        <v>40362</v>
      </c>
      <c r="Q1956">
        <v>23</v>
      </c>
      <c r="R1956" s="13">
        <f>IF(Q1956&gt;B$5,0,B$5-Q1956)</f>
        <v>0</v>
      </c>
    </row>
    <row r="1957" spans="16:18" x14ac:dyDescent="0.3">
      <c r="P1957" s="17">
        <v>40363</v>
      </c>
      <c r="Q1957">
        <v>23.4</v>
      </c>
      <c r="R1957" s="13">
        <f>IF(Q1957&gt;B$5,0,B$5-Q1957)</f>
        <v>0</v>
      </c>
    </row>
    <row r="1958" spans="16:18" x14ac:dyDescent="0.3">
      <c r="P1958" s="17">
        <v>40364</v>
      </c>
      <c r="Q1958">
        <v>21.1</v>
      </c>
      <c r="R1958" s="13">
        <f>IF(Q1958&gt;B$5,0,B$5-Q1958)</f>
        <v>0</v>
      </c>
    </row>
    <row r="1959" spans="16:18" x14ac:dyDescent="0.3">
      <c r="P1959" s="17">
        <v>40365</v>
      </c>
      <c r="Q1959">
        <v>17.899999999999999</v>
      </c>
      <c r="R1959" s="13">
        <f>IF(Q1959&gt;B$5,0,B$5-Q1959)</f>
        <v>0</v>
      </c>
    </row>
    <row r="1960" spans="16:18" x14ac:dyDescent="0.3">
      <c r="P1960" s="17">
        <v>40366</v>
      </c>
      <c r="Q1960">
        <v>19.8</v>
      </c>
      <c r="R1960" s="13">
        <f>IF(Q1960&gt;B$5,0,B$5-Q1960)</f>
        <v>0</v>
      </c>
    </row>
    <row r="1961" spans="16:18" x14ac:dyDescent="0.3">
      <c r="P1961" s="17">
        <v>40367</v>
      </c>
      <c r="Q1961">
        <v>20.7</v>
      </c>
      <c r="R1961" s="13">
        <f>IF(Q1961&gt;B$5,0,B$5-Q1961)</f>
        <v>0</v>
      </c>
    </row>
    <row r="1962" spans="16:18" x14ac:dyDescent="0.3">
      <c r="P1962" s="17">
        <v>40368</v>
      </c>
      <c r="Q1962">
        <v>21.6</v>
      </c>
      <c r="R1962" s="13">
        <f>IF(Q1962&gt;B$5,0,B$5-Q1962)</f>
        <v>0</v>
      </c>
    </row>
    <row r="1963" spans="16:18" x14ac:dyDescent="0.3">
      <c r="P1963" s="17">
        <v>40369</v>
      </c>
      <c r="Q1963">
        <v>22.9</v>
      </c>
      <c r="R1963" s="13">
        <f>IF(Q1963&gt;B$5,0,B$5-Q1963)</f>
        <v>0</v>
      </c>
    </row>
    <row r="1964" spans="16:18" x14ac:dyDescent="0.3">
      <c r="P1964" s="17">
        <v>40370</v>
      </c>
      <c r="Q1964">
        <v>25</v>
      </c>
      <c r="R1964" s="13">
        <f>IF(Q1964&gt;B$5,0,B$5-Q1964)</f>
        <v>0</v>
      </c>
    </row>
    <row r="1965" spans="16:18" x14ac:dyDescent="0.3">
      <c r="P1965" s="17">
        <v>40371</v>
      </c>
      <c r="Q1965">
        <v>25.8</v>
      </c>
      <c r="R1965" s="13">
        <f>IF(Q1965&gt;B$5,0,B$5-Q1965)</f>
        <v>0</v>
      </c>
    </row>
    <row r="1966" spans="16:18" x14ac:dyDescent="0.3">
      <c r="P1966" s="17">
        <v>40372</v>
      </c>
      <c r="Q1966">
        <v>26.4</v>
      </c>
      <c r="R1966" s="13">
        <f>IF(Q1966&gt;B$5,0,B$5-Q1966)</f>
        <v>0</v>
      </c>
    </row>
    <row r="1967" spans="16:18" x14ac:dyDescent="0.3">
      <c r="P1967" s="17">
        <v>40373</v>
      </c>
      <c r="Q1967">
        <v>22.8</v>
      </c>
      <c r="R1967" s="13">
        <f>IF(Q1967&gt;B$5,0,B$5-Q1967)</f>
        <v>0</v>
      </c>
    </row>
    <row r="1968" spans="16:18" x14ac:dyDescent="0.3">
      <c r="P1968" s="17">
        <v>40374</v>
      </c>
      <c r="Q1968">
        <v>23.6</v>
      </c>
      <c r="R1968" s="13">
        <f>IF(Q1968&gt;B$5,0,B$5-Q1968)</f>
        <v>0</v>
      </c>
    </row>
    <row r="1969" spans="16:18" x14ac:dyDescent="0.3">
      <c r="P1969" s="17">
        <v>40375</v>
      </c>
      <c r="Q1969">
        <v>23.1</v>
      </c>
      <c r="R1969" s="13">
        <f>IF(Q1969&gt;B$5,0,B$5-Q1969)</f>
        <v>0</v>
      </c>
    </row>
    <row r="1970" spans="16:18" x14ac:dyDescent="0.3">
      <c r="P1970" s="17">
        <v>40376</v>
      </c>
      <c r="Q1970">
        <v>22.9</v>
      </c>
      <c r="R1970" s="13">
        <f>IF(Q1970&gt;B$5,0,B$5-Q1970)</f>
        <v>0</v>
      </c>
    </row>
    <row r="1971" spans="16:18" x14ac:dyDescent="0.3">
      <c r="P1971" s="17">
        <v>40377</v>
      </c>
      <c r="Q1971">
        <v>20.7</v>
      </c>
      <c r="R1971" s="13">
        <f>IF(Q1971&gt;B$5,0,B$5-Q1971)</f>
        <v>0</v>
      </c>
    </row>
    <row r="1972" spans="16:18" x14ac:dyDescent="0.3">
      <c r="P1972" s="17">
        <v>40378</v>
      </c>
      <c r="Q1972">
        <v>19.7</v>
      </c>
      <c r="R1972" s="13">
        <f>IF(Q1972&gt;B$5,0,B$5-Q1972)</f>
        <v>0</v>
      </c>
    </row>
    <row r="1973" spans="16:18" x14ac:dyDescent="0.3">
      <c r="P1973" s="17">
        <v>40379</v>
      </c>
      <c r="Q1973">
        <v>22.1</v>
      </c>
      <c r="R1973" s="13">
        <f>IF(Q1973&gt;B$5,0,B$5-Q1973)</f>
        <v>0</v>
      </c>
    </row>
    <row r="1974" spans="16:18" x14ac:dyDescent="0.3">
      <c r="P1974" s="17">
        <v>40380</v>
      </c>
      <c r="Q1974">
        <v>22.9</v>
      </c>
      <c r="R1974" s="13">
        <f>IF(Q1974&gt;B$5,0,B$5-Q1974)</f>
        <v>0</v>
      </c>
    </row>
    <row r="1975" spans="16:18" x14ac:dyDescent="0.3">
      <c r="P1975" s="17">
        <v>40381</v>
      </c>
      <c r="Q1975">
        <v>21.7</v>
      </c>
      <c r="R1975" s="13">
        <f>IF(Q1975&gt;B$5,0,B$5-Q1975)</f>
        <v>0</v>
      </c>
    </row>
    <row r="1976" spans="16:18" x14ac:dyDescent="0.3">
      <c r="P1976" s="17">
        <v>40382</v>
      </c>
      <c r="Q1976">
        <v>15.6</v>
      </c>
      <c r="R1976" s="13">
        <f>IF(Q1976&gt;B$5,0,B$5-Q1976)</f>
        <v>0</v>
      </c>
    </row>
    <row r="1977" spans="16:18" x14ac:dyDescent="0.3">
      <c r="P1977" s="17">
        <v>40383</v>
      </c>
      <c r="Q1977">
        <v>14.7</v>
      </c>
      <c r="R1977" s="13">
        <f>IF(Q1977&gt;B$5,0,B$5-Q1977)</f>
        <v>0.67149940540501518</v>
      </c>
    </row>
    <row r="1978" spans="16:18" x14ac:dyDescent="0.3">
      <c r="P1978" s="17">
        <v>40384</v>
      </c>
      <c r="Q1978">
        <v>15.7</v>
      </c>
      <c r="R1978" s="13">
        <f>IF(Q1978&gt;B$5,0,B$5-Q1978)</f>
        <v>0</v>
      </c>
    </row>
    <row r="1979" spans="16:18" x14ac:dyDescent="0.3">
      <c r="P1979" s="17">
        <v>40385</v>
      </c>
      <c r="Q1979">
        <v>17.399999999999999</v>
      </c>
      <c r="R1979" s="13">
        <f>IF(Q1979&gt;B$5,0,B$5-Q1979)</f>
        <v>0</v>
      </c>
    </row>
    <row r="1980" spans="16:18" x14ac:dyDescent="0.3">
      <c r="P1980" s="17">
        <v>40386</v>
      </c>
      <c r="Q1980">
        <v>19.100000000000001</v>
      </c>
      <c r="R1980" s="13">
        <f>IF(Q1980&gt;B$5,0,B$5-Q1980)</f>
        <v>0</v>
      </c>
    </row>
    <row r="1981" spans="16:18" x14ac:dyDescent="0.3">
      <c r="P1981" s="17">
        <v>40387</v>
      </c>
      <c r="Q1981">
        <v>19.399999999999999</v>
      </c>
      <c r="R1981" s="13">
        <f>IF(Q1981&gt;B$5,0,B$5-Q1981)</f>
        <v>0</v>
      </c>
    </row>
    <row r="1982" spans="16:18" x14ac:dyDescent="0.3">
      <c r="P1982" s="17">
        <v>40388</v>
      </c>
      <c r="Q1982">
        <v>17.399999999999999</v>
      </c>
      <c r="R1982" s="13">
        <f>IF(Q1982&gt;B$5,0,B$5-Q1982)</f>
        <v>0</v>
      </c>
    </row>
    <row r="1983" spans="16:18" x14ac:dyDescent="0.3">
      <c r="P1983" s="17">
        <v>40389</v>
      </c>
      <c r="Q1983">
        <v>18.8</v>
      </c>
      <c r="R1983" s="13">
        <f>IF(Q1983&gt;B$5,0,B$5-Q1983)</f>
        <v>0</v>
      </c>
    </row>
    <row r="1984" spans="16:18" x14ac:dyDescent="0.3">
      <c r="P1984" s="17">
        <v>40390</v>
      </c>
      <c r="Q1984">
        <v>17.2</v>
      </c>
      <c r="R1984" s="13">
        <f>IF(Q1984&gt;B$5,0,B$5-Q1984)</f>
        <v>0</v>
      </c>
    </row>
    <row r="1985" spans="16:18" x14ac:dyDescent="0.3">
      <c r="P1985" s="17">
        <v>40391</v>
      </c>
      <c r="Q1985">
        <v>19.600000000000001</v>
      </c>
      <c r="R1985" s="13">
        <f>IF(Q1985&gt;B$5,0,B$5-Q1985)</f>
        <v>0</v>
      </c>
    </row>
    <row r="1986" spans="16:18" x14ac:dyDescent="0.3">
      <c r="P1986" s="17">
        <v>40392</v>
      </c>
      <c r="Q1986">
        <v>16.100000000000001</v>
      </c>
      <c r="R1986" s="13">
        <f>IF(Q1986&gt;B$5,0,B$5-Q1986)</f>
        <v>0</v>
      </c>
    </row>
    <row r="1987" spans="16:18" x14ac:dyDescent="0.3">
      <c r="P1987" s="17">
        <v>40393</v>
      </c>
      <c r="Q1987">
        <v>17.399999999999999</v>
      </c>
      <c r="R1987" s="13">
        <f>IF(Q1987&gt;B$5,0,B$5-Q1987)</f>
        <v>0</v>
      </c>
    </row>
    <row r="1988" spans="16:18" x14ac:dyDescent="0.3">
      <c r="P1988" s="17">
        <v>40394</v>
      </c>
      <c r="Q1988">
        <v>16.100000000000001</v>
      </c>
      <c r="R1988" s="13">
        <f>IF(Q1988&gt;B$5,0,B$5-Q1988)</f>
        <v>0</v>
      </c>
    </row>
    <row r="1989" spans="16:18" x14ac:dyDescent="0.3">
      <c r="P1989" s="17">
        <v>40395</v>
      </c>
      <c r="Q1989">
        <v>18.399999999999999</v>
      </c>
      <c r="R1989" s="13">
        <f>IF(Q1989&gt;B$5,0,B$5-Q1989)</f>
        <v>0</v>
      </c>
    </row>
    <row r="1990" spans="16:18" x14ac:dyDescent="0.3">
      <c r="P1990" s="17">
        <v>40396</v>
      </c>
      <c r="Q1990">
        <v>18.7</v>
      </c>
      <c r="R1990" s="13">
        <f>IF(Q1990&gt;B$5,0,B$5-Q1990)</f>
        <v>0</v>
      </c>
    </row>
    <row r="1991" spans="16:18" x14ac:dyDescent="0.3">
      <c r="P1991" s="17">
        <v>40397</v>
      </c>
      <c r="Q1991">
        <v>17.8</v>
      </c>
      <c r="R1991" s="13">
        <f>IF(Q1991&gt;B$5,0,B$5-Q1991)</f>
        <v>0</v>
      </c>
    </row>
    <row r="1992" spans="16:18" x14ac:dyDescent="0.3">
      <c r="P1992" s="17">
        <v>40398</v>
      </c>
      <c r="Q1992">
        <v>17</v>
      </c>
      <c r="R1992" s="13">
        <f>IF(Q1992&gt;B$5,0,B$5-Q1992)</f>
        <v>0</v>
      </c>
    </row>
    <row r="1993" spans="16:18" x14ac:dyDescent="0.3">
      <c r="P1993" s="17">
        <v>40399</v>
      </c>
      <c r="Q1993">
        <v>17.8</v>
      </c>
      <c r="R1993" s="13">
        <f>IF(Q1993&gt;B$5,0,B$5-Q1993)</f>
        <v>0</v>
      </c>
    </row>
    <row r="1994" spans="16:18" x14ac:dyDescent="0.3">
      <c r="P1994" s="17">
        <v>40400</v>
      </c>
      <c r="Q1994">
        <v>17.5</v>
      </c>
      <c r="R1994" s="13">
        <f>IF(Q1994&gt;B$5,0,B$5-Q1994)</f>
        <v>0</v>
      </c>
    </row>
    <row r="1995" spans="16:18" x14ac:dyDescent="0.3">
      <c r="P1995" s="17">
        <v>40401</v>
      </c>
      <c r="Q1995">
        <v>18.5</v>
      </c>
      <c r="R1995" s="13">
        <f>IF(Q1995&gt;B$5,0,B$5-Q1995)</f>
        <v>0</v>
      </c>
    </row>
    <row r="1996" spans="16:18" x14ac:dyDescent="0.3">
      <c r="P1996" s="17">
        <v>40402</v>
      </c>
      <c r="Q1996">
        <v>20.3</v>
      </c>
      <c r="R1996" s="13">
        <f>IF(Q1996&gt;B$5,0,B$5-Q1996)</f>
        <v>0</v>
      </c>
    </row>
    <row r="1997" spans="16:18" x14ac:dyDescent="0.3">
      <c r="P1997" s="17">
        <v>40403</v>
      </c>
      <c r="Q1997">
        <v>21.9</v>
      </c>
      <c r="R1997" s="13">
        <f>IF(Q1997&gt;B$5,0,B$5-Q1997)</f>
        <v>0</v>
      </c>
    </row>
    <row r="1998" spans="16:18" x14ac:dyDescent="0.3">
      <c r="P1998" s="17">
        <v>40404</v>
      </c>
      <c r="Q1998">
        <v>23.1</v>
      </c>
      <c r="R1998" s="13">
        <f>IF(Q1998&gt;B$5,0,B$5-Q1998)</f>
        <v>0</v>
      </c>
    </row>
    <row r="1999" spans="16:18" x14ac:dyDescent="0.3">
      <c r="P1999" s="17">
        <v>40405</v>
      </c>
      <c r="Q1999">
        <v>19.600000000000001</v>
      </c>
      <c r="R1999" s="13">
        <f>IF(Q1999&gt;B$5,0,B$5-Q1999)</f>
        <v>0</v>
      </c>
    </row>
    <row r="2000" spans="16:18" x14ac:dyDescent="0.3">
      <c r="P2000" s="17">
        <v>40406</v>
      </c>
      <c r="Q2000">
        <v>17.7</v>
      </c>
      <c r="R2000" s="13">
        <f>IF(Q2000&gt;B$5,0,B$5-Q2000)</f>
        <v>0</v>
      </c>
    </row>
    <row r="2001" spans="16:18" x14ac:dyDescent="0.3">
      <c r="P2001" s="17">
        <v>40407</v>
      </c>
      <c r="Q2001">
        <v>17.5</v>
      </c>
      <c r="R2001" s="13">
        <f>IF(Q2001&gt;B$5,0,B$5-Q2001)</f>
        <v>0</v>
      </c>
    </row>
    <row r="2002" spans="16:18" x14ac:dyDescent="0.3">
      <c r="P2002" s="17">
        <v>40408</v>
      </c>
      <c r="Q2002">
        <v>17.399999999999999</v>
      </c>
      <c r="R2002" s="13">
        <f>IF(Q2002&gt;B$5,0,B$5-Q2002)</f>
        <v>0</v>
      </c>
    </row>
    <row r="2003" spans="16:18" x14ac:dyDescent="0.3">
      <c r="P2003" s="17">
        <v>40409</v>
      </c>
      <c r="Q2003">
        <v>16.399999999999999</v>
      </c>
      <c r="R2003" s="13">
        <f>IF(Q2003&gt;B$5,0,B$5-Q2003)</f>
        <v>0</v>
      </c>
    </row>
    <row r="2004" spans="16:18" x14ac:dyDescent="0.3">
      <c r="P2004" s="17">
        <v>40410</v>
      </c>
      <c r="Q2004">
        <v>14</v>
      </c>
      <c r="R2004" s="13">
        <f>IF(Q2004&gt;B$5,0,B$5-Q2004)</f>
        <v>1.3714994054050145</v>
      </c>
    </row>
    <row r="2005" spans="16:18" x14ac:dyDescent="0.3">
      <c r="P2005" s="17">
        <v>40411</v>
      </c>
      <c r="Q2005">
        <v>17.100000000000001</v>
      </c>
      <c r="R2005" s="13">
        <f>IF(Q2005&gt;B$5,0,B$5-Q2005)</f>
        <v>0</v>
      </c>
    </row>
    <row r="2006" spans="16:18" x14ac:dyDescent="0.3">
      <c r="P2006" s="17">
        <v>40412</v>
      </c>
      <c r="Q2006">
        <v>17</v>
      </c>
      <c r="R2006" s="13">
        <f>IF(Q2006&gt;B$5,0,B$5-Q2006)</f>
        <v>0</v>
      </c>
    </row>
    <row r="2007" spans="16:18" x14ac:dyDescent="0.3">
      <c r="P2007" s="17">
        <v>40413</v>
      </c>
      <c r="Q2007">
        <v>16.899999999999999</v>
      </c>
      <c r="R2007" s="13">
        <f>IF(Q2007&gt;B$5,0,B$5-Q2007)</f>
        <v>0</v>
      </c>
    </row>
    <row r="2008" spans="16:18" x14ac:dyDescent="0.3">
      <c r="P2008" s="17">
        <v>40414</v>
      </c>
      <c r="Q2008">
        <v>15</v>
      </c>
      <c r="R2008" s="13">
        <f>IF(Q2008&gt;B$5,0,B$5-Q2008)</f>
        <v>0.37149940540501447</v>
      </c>
    </row>
    <row r="2009" spans="16:18" x14ac:dyDescent="0.3">
      <c r="P2009" s="17">
        <v>40415</v>
      </c>
      <c r="Q2009">
        <v>13.5</v>
      </c>
      <c r="R2009" s="13">
        <f>IF(Q2009&gt;B$5,0,B$5-Q2009)</f>
        <v>1.8714994054050145</v>
      </c>
    </row>
    <row r="2010" spans="16:18" x14ac:dyDescent="0.3">
      <c r="P2010" s="17">
        <v>40416</v>
      </c>
      <c r="Q2010">
        <v>12.2</v>
      </c>
      <c r="R2010" s="13">
        <f>IF(Q2010&gt;B$5,0,B$5-Q2010)</f>
        <v>3.1714994054050152</v>
      </c>
    </row>
    <row r="2011" spans="16:18" x14ac:dyDescent="0.3">
      <c r="P2011" s="17">
        <v>40417</v>
      </c>
      <c r="Q2011">
        <v>12.3</v>
      </c>
      <c r="R2011" s="13">
        <f>IF(Q2011&gt;B$5,0,B$5-Q2011)</f>
        <v>3.0714994054050138</v>
      </c>
    </row>
    <row r="2012" spans="16:18" x14ac:dyDescent="0.3">
      <c r="P2012" s="17">
        <v>40418</v>
      </c>
      <c r="Q2012">
        <v>11.2</v>
      </c>
      <c r="R2012" s="13">
        <f>IF(Q2012&gt;B$5,0,B$5-Q2012)</f>
        <v>4.1714994054050152</v>
      </c>
    </row>
    <row r="2013" spans="16:18" x14ac:dyDescent="0.3">
      <c r="P2013" s="17">
        <v>40419</v>
      </c>
      <c r="Q2013">
        <v>10.7</v>
      </c>
      <c r="R2013" s="13">
        <f>IF(Q2013&gt;B$5,0,B$5-Q2013)</f>
        <v>4.6714994054050152</v>
      </c>
    </row>
    <row r="2014" spans="16:18" x14ac:dyDescent="0.3">
      <c r="P2014" s="17">
        <v>40420</v>
      </c>
      <c r="Q2014">
        <v>11.3</v>
      </c>
      <c r="R2014" s="13">
        <f>IF(Q2014&gt;B$5,0,B$5-Q2014)</f>
        <v>4.0714994054050138</v>
      </c>
    </row>
    <row r="2015" spans="16:18" x14ac:dyDescent="0.3">
      <c r="P2015" s="17">
        <v>40421</v>
      </c>
      <c r="Q2015">
        <v>9.1999999999999993</v>
      </c>
      <c r="R2015" s="13">
        <f>IF(Q2015&gt;B$5,0,B$5-Q2015)</f>
        <v>6.1714994054050152</v>
      </c>
    </row>
    <row r="2016" spans="16:18" x14ac:dyDescent="0.3">
      <c r="P2016" s="17">
        <v>40422</v>
      </c>
      <c r="Q2016">
        <v>11.4</v>
      </c>
      <c r="R2016" s="13">
        <f>IF(Q2016&gt;B$5,0,B$5-Q2016)</f>
        <v>3.9714994054050141</v>
      </c>
    </row>
    <row r="2017" spans="16:18" x14ac:dyDescent="0.3">
      <c r="P2017" s="17">
        <v>40423</v>
      </c>
      <c r="Q2017">
        <v>9.3000000000000007</v>
      </c>
      <c r="R2017" s="13">
        <f>IF(Q2017&gt;B$5,0,B$5-Q2017)</f>
        <v>6.0714994054050138</v>
      </c>
    </row>
    <row r="2018" spans="16:18" x14ac:dyDescent="0.3">
      <c r="P2018" s="17">
        <v>40424</v>
      </c>
      <c r="Q2018">
        <v>8.6999999999999993</v>
      </c>
      <c r="R2018" s="13">
        <f>IF(Q2018&gt;B$5,0,B$5-Q2018)</f>
        <v>6.6714994054050152</v>
      </c>
    </row>
    <row r="2019" spans="16:18" x14ac:dyDescent="0.3">
      <c r="P2019" s="17">
        <v>40425</v>
      </c>
      <c r="Q2019">
        <v>9.1</v>
      </c>
      <c r="R2019" s="13">
        <f>IF(Q2019&gt;B$5,0,B$5-Q2019)</f>
        <v>6.2714994054050148</v>
      </c>
    </row>
    <row r="2020" spans="16:18" x14ac:dyDescent="0.3">
      <c r="P2020" s="17">
        <v>40426</v>
      </c>
      <c r="Q2020">
        <v>9.4</v>
      </c>
      <c r="R2020" s="13">
        <f>IF(Q2020&gt;B$5,0,B$5-Q2020)</f>
        <v>5.9714994054050141</v>
      </c>
    </row>
    <row r="2021" spans="16:18" x14ac:dyDescent="0.3">
      <c r="P2021" s="17">
        <v>40427</v>
      </c>
      <c r="Q2021">
        <v>12.6</v>
      </c>
      <c r="R2021" s="13">
        <f>IF(Q2021&gt;B$5,0,B$5-Q2021)</f>
        <v>2.7714994054050148</v>
      </c>
    </row>
    <row r="2022" spans="16:18" x14ac:dyDescent="0.3">
      <c r="P2022" s="17">
        <v>40428</v>
      </c>
      <c r="Q2022">
        <v>12.1</v>
      </c>
      <c r="R2022" s="13">
        <f>IF(Q2022&gt;B$5,0,B$5-Q2022)</f>
        <v>3.2714994054050148</v>
      </c>
    </row>
    <row r="2023" spans="16:18" x14ac:dyDescent="0.3">
      <c r="P2023" s="17">
        <v>40429</v>
      </c>
      <c r="Q2023">
        <v>12.2</v>
      </c>
      <c r="R2023" s="13">
        <f>IF(Q2023&gt;B$5,0,B$5-Q2023)</f>
        <v>3.1714994054050152</v>
      </c>
    </row>
    <row r="2024" spans="16:18" x14ac:dyDescent="0.3">
      <c r="P2024" s="17">
        <v>40430</v>
      </c>
      <c r="Q2024">
        <v>13.7</v>
      </c>
      <c r="R2024" s="13">
        <f>IF(Q2024&gt;B$5,0,B$5-Q2024)</f>
        <v>1.6714994054050152</v>
      </c>
    </row>
    <row r="2025" spans="16:18" x14ac:dyDescent="0.3">
      <c r="P2025" s="17">
        <v>40431</v>
      </c>
      <c r="Q2025">
        <v>10.7</v>
      </c>
      <c r="R2025" s="13">
        <f>IF(Q2025&gt;B$5,0,B$5-Q2025)</f>
        <v>4.6714994054050152</v>
      </c>
    </row>
    <row r="2026" spans="16:18" x14ac:dyDescent="0.3">
      <c r="P2026" s="17">
        <v>40432</v>
      </c>
      <c r="Q2026">
        <v>14.1</v>
      </c>
      <c r="R2026" s="13">
        <f>IF(Q2026&gt;B$5,0,B$5-Q2026)</f>
        <v>1.2714994054050148</v>
      </c>
    </row>
    <row r="2027" spans="16:18" x14ac:dyDescent="0.3">
      <c r="P2027" s="17">
        <v>40433</v>
      </c>
      <c r="Q2027">
        <v>16.2</v>
      </c>
      <c r="R2027" s="13">
        <f>IF(Q2027&gt;B$5,0,B$5-Q2027)</f>
        <v>0</v>
      </c>
    </row>
    <row r="2028" spans="16:18" x14ac:dyDescent="0.3">
      <c r="P2028" s="17">
        <v>40434</v>
      </c>
      <c r="Q2028">
        <v>14.2</v>
      </c>
      <c r="R2028" s="13">
        <f>IF(Q2028&gt;B$5,0,B$5-Q2028)</f>
        <v>1.1714994054050152</v>
      </c>
    </row>
    <row r="2029" spans="16:18" x14ac:dyDescent="0.3">
      <c r="P2029" s="17">
        <v>40435</v>
      </c>
      <c r="Q2029">
        <v>12.7</v>
      </c>
      <c r="R2029" s="13">
        <f>IF(Q2029&gt;B$5,0,B$5-Q2029)</f>
        <v>2.6714994054050152</v>
      </c>
    </row>
    <row r="2030" spans="16:18" x14ac:dyDescent="0.3">
      <c r="P2030" s="17">
        <v>40436</v>
      </c>
      <c r="Q2030">
        <v>12.7</v>
      </c>
      <c r="R2030" s="13">
        <f>IF(Q2030&gt;B$5,0,B$5-Q2030)</f>
        <v>2.6714994054050152</v>
      </c>
    </row>
    <row r="2031" spans="16:18" x14ac:dyDescent="0.3">
      <c r="P2031" s="17">
        <v>40437</v>
      </c>
      <c r="Q2031">
        <v>10.9</v>
      </c>
      <c r="R2031" s="13">
        <f>IF(Q2031&gt;B$5,0,B$5-Q2031)</f>
        <v>4.4714994054050141</v>
      </c>
    </row>
    <row r="2032" spans="16:18" x14ac:dyDescent="0.3">
      <c r="P2032" s="17">
        <v>40438</v>
      </c>
      <c r="Q2032">
        <v>11.9</v>
      </c>
      <c r="R2032" s="13">
        <f>IF(Q2032&gt;B$5,0,B$5-Q2032)</f>
        <v>3.4714994054050141</v>
      </c>
    </row>
    <row r="2033" spans="16:18" x14ac:dyDescent="0.3">
      <c r="P2033" s="17">
        <v>40439</v>
      </c>
      <c r="Q2033">
        <v>10.3</v>
      </c>
      <c r="R2033" s="13">
        <f>IF(Q2033&gt;B$5,0,B$5-Q2033)</f>
        <v>5.0714994054050138</v>
      </c>
    </row>
    <row r="2034" spans="16:18" x14ac:dyDescent="0.3">
      <c r="P2034" s="17">
        <v>40440</v>
      </c>
      <c r="Q2034">
        <v>9.5</v>
      </c>
      <c r="R2034" s="13">
        <f>IF(Q2034&gt;B$5,0,B$5-Q2034)</f>
        <v>5.8714994054050145</v>
      </c>
    </row>
    <row r="2035" spans="16:18" x14ac:dyDescent="0.3">
      <c r="P2035" s="17">
        <v>40441</v>
      </c>
      <c r="Q2035">
        <v>8.4</v>
      </c>
      <c r="R2035" s="13">
        <f>IF(Q2035&gt;B$5,0,B$5-Q2035)</f>
        <v>6.9714994054050141</v>
      </c>
    </row>
    <row r="2036" spans="16:18" x14ac:dyDescent="0.3">
      <c r="P2036" s="17">
        <v>40442</v>
      </c>
      <c r="Q2036">
        <v>11.1</v>
      </c>
      <c r="R2036" s="13">
        <f>IF(Q2036&gt;B$5,0,B$5-Q2036)</f>
        <v>4.2714994054050148</v>
      </c>
    </row>
    <row r="2037" spans="16:18" x14ac:dyDescent="0.3">
      <c r="P2037" s="17">
        <v>40443</v>
      </c>
      <c r="Q2037">
        <v>10.1</v>
      </c>
      <c r="R2037" s="13">
        <f>IF(Q2037&gt;B$5,0,B$5-Q2037)</f>
        <v>5.2714994054050148</v>
      </c>
    </row>
    <row r="2038" spans="16:18" x14ac:dyDescent="0.3">
      <c r="P2038" s="17">
        <v>40444</v>
      </c>
      <c r="Q2038">
        <v>12.4</v>
      </c>
      <c r="R2038" s="13">
        <f>IF(Q2038&gt;B$5,0,B$5-Q2038)</f>
        <v>2.9714994054050141</v>
      </c>
    </row>
    <row r="2039" spans="16:18" x14ac:dyDescent="0.3">
      <c r="P2039" s="17">
        <v>40445</v>
      </c>
      <c r="Q2039">
        <v>14.3</v>
      </c>
      <c r="R2039" s="13">
        <f>IF(Q2039&gt;B$5,0,B$5-Q2039)</f>
        <v>1.0714994054050138</v>
      </c>
    </row>
    <row r="2040" spans="16:18" x14ac:dyDescent="0.3">
      <c r="P2040" s="17">
        <v>40446</v>
      </c>
      <c r="Q2040">
        <v>12.2</v>
      </c>
      <c r="R2040" s="13">
        <f>IF(Q2040&gt;B$5,0,B$5-Q2040)</f>
        <v>3.1714994054050152</v>
      </c>
    </row>
    <row r="2041" spans="16:18" x14ac:dyDescent="0.3">
      <c r="P2041" s="17">
        <v>40447</v>
      </c>
      <c r="Q2041">
        <v>10.1</v>
      </c>
      <c r="R2041" s="13">
        <f>IF(Q2041&gt;B$5,0,B$5-Q2041)</f>
        <v>5.2714994054050148</v>
      </c>
    </row>
    <row r="2042" spans="16:18" x14ac:dyDescent="0.3">
      <c r="P2042" s="17">
        <v>40448</v>
      </c>
      <c r="Q2042">
        <v>9.4</v>
      </c>
      <c r="R2042" s="13">
        <f>IF(Q2042&gt;B$5,0,B$5-Q2042)</f>
        <v>5.9714994054050141</v>
      </c>
    </row>
    <row r="2043" spans="16:18" x14ac:dyDescent="0.3">
      <c r="P2043" s="17">
        <v>40449</v>
      </c>
      <c r="Q2043">
        <v>8</v>
      </c>
      <c r="R2043" s="13">
        <f>IF(Q2043&gt;B$5,0,B$5-Q2043)</f>
        <v>7.3714994054050145</v>
      </c>
    </row>
    <row r="2044" spans="16:18" x14ac:dyDescent="0.3">
      <c r="P2044" s="17">
        <v>40450</v>
      </c>
      <c r="Q2044">
        <v>7.2</v>
      </c>
      <c r="R2044" s="13">
        <f>IF(Q2044&gt;B$5,0,B$5-Q2044)</f>
        <v>8.1714994054050152</v>
      </c>
    </row>
    <row r="2045" spans="16:18" x14ac:dyDescent="0.3">
      <c r="P2045" s="17">
        <v>40451</v>
      </c>
      <c r="Q2045">
        <v>5.6</v>
      </c>
      <c r="R2045" s="13">
        <f>IF(Q2045&gt;B$5,0,B$5-Q2045)</f>
        <v>9.7714994054050148</v>
      </c>
    </row>
    <row r="2046" spans="16:18" x14ac:dyDescent="0.3">
      <c r="P2046" s="17">
        <v>40452</v>
      </c>
      <c r="Q2046">
        <v>3.6</v>
      </c>
      <c r="R2046" s="13">
        <f>IF(Q2046&gt;B$5,0,B$5-Q2046)</f>
        <v>11.771499405405015</v>
      </c>
    </row>
    <row r="2047" spans="16:18" x14ac:dyDescent="0.3">
      <c r="P2047" s="17">
        <v>40453</v>
      </c>
      <c r="Q2047">
        <v>5.7</v>
      </c>
      <c r="R2047" s="13">
        <f>IF(Q2047&gt;B$5,0,B$5-Q2047)</f>
        <v>9.6714994054050152</v>
      </c>
    </row>
    <row r="2048" spans="16:18" x14ac:dyDescent="0.3">
      <c r="P2048" s="17">
        <v>40454</v>
      </c>
      <c r="Q2048">
        <v>7.9</v>
      </c>
      <c r="R2048" s="13">
        <f>IF(Q2048&gt;B$5,0,B$5-Q2048)</f>
        <v>7.4714994054050141</v>
      </c>
    </row>
    <row r="2049" spans="16:18" x14ac:dyDescent="0.3">
      <c r="P2049" s="17">
        <v>40455</v>
      </c>
      <c r="Q2049">
        <v>10.6</v>
      </c>
      <c r="R2049" s="13">
        <f>IF(Q2049&gt;B$5,0,B$5-Q2049)</f>
        <v>4.7714994054050148</v>
      </c>
    </row>
    <row r="2050" spans="16:18" x14ac:dyDescent="0.3">
      <c r="P2050" s="17">
        <v>40456</v>
      </c>
      <c r="Q2050">
        <v>9.6</v>
      </c>
      <c r="R2050" s="13">
        <f>IF(Q2050&gt;B$5,0,B$5-Q2050)</f>
        <v>5.7714994054050148</v>
      </c>
    </row>
    <row r="2051" spans="16:18" x14ac:dyDescent="0.3">
      <c r="P2051" s="17">
        <v>40457</v>
      </c>
      <c r="Q2051">
        <v>10.6</v>
      </c>
      <c r="R2051" s="13">
        <f>IF(Q2051&gt;B$5,0,B$5-Q2051)</f>
        <v>4.7714994054050148</v>
      </c>
    </row>
    <row r="2052" spans="16:18" x14ac:dyDescent="0.3">
      <c r="P2052" s="17">
        <v>40458</v>
      </c>
      <c r="Q2052">
        <v>9.6</v>
      </c>
      <c r="R2052" s="13">
        <f>IF(Q2052&gt;B$5,0,B$5-Q2052)</f>
        <v>5.7714994054050148</v>
      </c>
    </row>
    <row r="2053" spans="16:18" x14ac:dyDescent="0.3">
      <c r="P2053" s="17">
        <v>40459</v>
      </c>
      <c r="Q2053">
        <v>9.1999999999999993</v>
      </c>
      <c r="R2053" s="13">
        <f>IF(Q2053&gt;B$5,0,B$5-Q2053)</f>
        <v>6.1714994054050152</v>
      </c>
    </row>
    <row r="2054" spans="16:18" x14ac:dyDescent="0.3">
      <c r="P2054" s="17">
        <v>40460</v>
      </c>
      <c r="Q2054">
        <v>8.4</v>
      </c>
      <c r="R2054" s="13">
        <f>IF(Q2054&gt;B$5,0,B$5-Q2054)</f>
        <v>6.9714994054050141</v>
      </c>
    </row>
    <row r="2055" spans="16:18" x14ac:dyDescent="0.3">
      <c r="P2055" s="17">
        <v>40461</v>
      </c>
      <c r="Q2055">
        <v>6.6</v>
      </c>
      <c r="R2055" s="13">
        <f>IF(Q2055&gt;B$5,0,B$5-Q2055)</f>
        <v>8.7714994054050148</v>
      </c>
    </row>
    <row r="2056" spans="16:18" x14ac:dyDescent="0.3">
      <c r="P2056" s="17">
        <v>40462</v>
      </c>
      <c r="Q2056">
        <v>4.3</v>
      </c>
      <c r="R2056" s="13">
        <f>IF(Q2056&gt;B$5,0,B$5-Q2056)</f>
        <v>11.071499405405014</v>
      </c>
    </row>
    <row r="2057" spans="16:18" x14ac:dyDescent="0.3">
      <c r="P2057" s="17">
        <v>40463</v>
      </c>
      <c r="Q2057">
        <v>5.0999999999999996</v>
      </c>
      <c r="R2057" s="13">
        <f>IF(Q2057&gt;B$5,0,B$5-Q2057)</f>
        <v>10.271499405405015</v>
      </c>
    </row>
    <row r="2058" spans="16:18" x14ac:dyDescent="0.3">
      <c r="P2058" s="17">
        <v>40464</v>
      </c>
      <c r="Q2058">
        <v>4.9000000000000004</v>
      </c>
      <c r="R2058" s="13">
        <f>IF(Q2058&gt;B$5,0,B$5-Q2058)</f>
        <v>10.471499405405014</v>
      </c>
    </row>
    <row r="2059" spans="16:18" x14ac:dyDescent="0.3">
      <c r="P2059" s="17">
        <v>40465</v>
      </c>
      <c r="Q2059">
        <v>5.7</v>
      </c>
      <c r="R2059" s="13">
        <f>IF(Q2059&gt;B$5,0,B$5-Q2059)</f>
        <v>9.6714994054050152</v>
      </c>
    </row>
    <row r="2060" spans="16:18" x14ac:dyDescent="0.3">
      <c r="P2060" s="17">
        <v>40466</v>
      </c>
      <c r="Q2060">
        <v>1.9</v>
      </c>
      <c r="R2060" s="13">
        <f>IF(Q2060&gt;B$5,0,B$5-Q2060)</f>
        <v>13.471499405405014</v>
      </c>
    </row>
    <row r="2061" spans="16:18" x14ac:dyDescent="0.3">
      <c r="P2061" s="17">
        <v>40467</v>
      </c>
      <c r="Q2061">
        <v>0.5</v>
      </c>
      <c r="R2061" s="13">
        <f>IF(Q2061&gt;B$5,0,B$5-Q2061)</f>
        <v>14.871499405405014</v>
      </c>
    </row>
    <row r="2062" spans="16:18" x14ac:dyDescent="0.3">
      <c r="P2062" s="17">
        <v>40468</v>
      </c>
      <c r="Q2062">
        <v>3.6</v>
      </c>
      <c r="R2062" s="13">
        <f>IF(Q2062&gt;B$5,0,B$5-Q2062)</f>
        <v>11.771499405405015</v>
      </c>
    </row>
    <row r="2063" spans="16:18" x14ac:dyDescent="0.3">
      <c r="P2063" s="17">
        <v>40469</v>
      </c>
      <c r="Q2063">
        <v>5.2</v>
      </c>
      <c r="R2063" s="13">
        <f>IF(Q2063&gt;B$5,0,B$5-Q2063)</f>
        <v>10.171499405405015</v>
      </c>
    </row>
    <row r="2064" spans="16:18" x14ac:dyDescent="0.3">
      <c r="P2064" s="17">
        <v>40470</v>
      </c>
      <c r="Q2064">
        <v>6.6</v>
      </c>
      <c r="R2064" s="13">
        <f>IF(Q2064&gt;B$5,0,B$5-Q2064)</f>
        <v>8.7714994054050148</v>
      </c>
    </row>
    <row r="2065" spans="16:18" x14ac:dyDescent="0.3">
      <c r="P2065" s="17">
        <v>40471</v>
      </c>
      <c r="Q2065">
        <v>3.7</v>
      </c>
      <c r="R2065" s="13">
        <f>IF(Q2065&gt;B$5,0,B$5-Q2065)</f>
        <v>11.671499405405015</v>
      </c>
    </row>
    <row r="2066" spans="16:18" x14ac:dyDescent="0.3">
      <c r="P2066" s="17">
        <v>40472</v>
      </c>
      <c r="Q2066">
        <v>-0.3</v>
      </c>
      <c r="R2066" s="13">
        <f>IF(Q2066&gt;B$5,0,B$5-Q2066)</f>
        <v>15.671499405405015</v>
      </c>
    </row>
    <row r="2067" spans="16:18" x14ac:dyDescent="0.3">
      <c r="P2067" s="17">
        <v>40473</v>
      </c>
      <c r="Q2067">
        <v>0</v>
      </c>
      <c r="R2067" s="13">
        <f>IF(Q2067&gt;B$5,0,B$5-Q2067)</f>
        <v>15.371499405405014</v>
      </c>
    </row>
    <row r="2068" spans="16:18" x14ac:dyDescent="0.3">
      <c r="P2068" s="17">
        <v>40474</v>
      </c>
      <c r="Q2068">
        <v>1.7</v>
      </c>
      <c r="R2068" s="13">
        <f>IF(Q2068&gt;B$5,0,B$5-Q2068)</f>
        <v>13.671499405405015</v>
      </c>
    </row>
    <row r="2069" spans="16:18" x14ac:dyDescent="0.3">
      <c r="P2069" s="17">
        <v>40475</v>
      </c>
      <c r="Q2069">
        <v>0.3</v>
      </c>
      <c r="R2069" s="13">
        <f>IF(Q2069&gt;B$5,0,B$5-Q2069)</f>
        <v>15.071499405405014</v>
      </c>
    </row>
    <row r="2070" spans="16:18" x14ac:dyDescent="0.3">
      <c r="P2070" s="17">
        <v>40476</v>
      </c>
      <c r="Q2070">
        <v>0.2</v>
      </c>
      <c r="R2070" s="13">
        <f>IF(Q2070&gt;B$5,0,B$5-Q2070)</f>
        <v>15.171499405405015</v>
      </c>
    </row>
    <row r="2071" spans="16:18" x14ac:dyDescent="0.3">
      <c r="P2071" s="17">
        <v>40477</v>
      </c>
      <c r="Q2071">
        <v>0.4</v>
      </c>
      <c r="R2071" s="13">
        <f>IF(Q2071&gt;B$5,0,B$5-Q2071)</f>
        <v>14.971499405405014</v>
      </c>
    </row>
    <row r="2072" spans="16:18" x14ac:dyDescent="0.3">
      <c r="P2072" s="17">
        <v>40478</v>
      </c>
      <c r="Q2072">
        <v>2.7</v>
      </c>
      <c r="R2072" s="13">
        <f>IF(Q2072&gt;B$5,0,B$5-Q2072)</f>
        <v>12.671499405405015</v>
      </c>
    </row>
    <row r="2073" spans="16:18" x14ac:dyDescent="0.3">
      <c r="P2073" s="17">
        <v>40479</v>
      </c>
      <c r="Q2073">
        <v>8.1</v>
      </c>
      <c r="R2073" s="13">
        <f>IF(Q2073&gt;B$5,0,B$5-Q2073)</f>
        <v>7.2714994054050148</v>
      </c>
    </row>
    <row r="2074" spans="16:18" x14ac:dyDescent="0.3">
      <c r="P2074" s="17">
        <v>40480</v>
      </c>
      <c r="Q2074">
        <v>7.7</v>
      </c>
      <c r="R2074" s="13">
        <f>IF(Q2074&gt;B$5,0,B$5-Q2074)</f>
        <v>7.6714994054050143</v>
      </c>
    </row>
    <row r="2075" spans="16:18" x14ac:dyDescent="0.3">
      <c r="P2075" s="17">
        <v>40481</v>
      </c>
      <c r="Q2075">
        <v>9.1999999999999993</v>
      </c>
      <c r="R2075" s="13">
        <f>IF(Q2075&gt;B$5,0,B$5-Q2075)</f>
        <v>6.1714994054050152</v>
      </c>
    </row>
    <row r="2076" spans="16:18" x14ac:dyDescent="0.3">
      <c r="P2076" s="17">
        <v>40482</v>
      </c>
      <c r="Q2076">
        <v>7.5</v>
      </c>
      <c r="R2076" s="13">
        <f>IF(Q2076&gt;B$5,0,B$5-Q2076)</f>
        <v>7.8714994054050145</v>
      </c>
    </row>
    <row r="2077" spans="16:18" x14ac:dyDescent="0.3">
      <c r="P2077" s="17">
        <v>40483</v>
      </c>
      <c r="Q2077">
        <v>7.1</v>
      </c>
      <c r="R2077" s="13">
        <f>IF(Q2077&gt;B$5,0,B$5-Q2077)</f>
        <v>8.2714994054050148</v>
      </c>
    </row>
    <row r="2078" spans="16:18" x14ac:dyDescent="0.3">
      <c r="P2078" s="17">
        <v>40484</v>
      </c>
      <c r="Q2078">
        <v>3.5</v>
      </c>
      <c r="R2078" s="13">
        <f>IF(Q2078&gt;B$5,0,B$5-Q2078)</f>
        <v>11.871499405405014</v>
      </c>
    </row>
    <row r="2079" spans="16:18" x14ac:dyDescent="0.3">
      <c r="P2079" s="17">
        <v>40485</v>
      </c>
      <c r="Q2079">
        <v>7.5</v>
      </c>
      <c r="R2079" s="13">
        <f>IF(Q2079&gt;B$5,0,B$5-Q2079)</f>
        <v>7.8714994054050145</v>
      </c>
    </row>
    <row r="2080" spans="16:18" x14ac:dyDescent="0.3">
      <c r="P2080" s="17">
        <v>40486</v>
      </c>
      <c r="Q2080">
        <v>5.4</v>
      </c>
      <c r="R2080" s="13">
        <f>IF(Q2080&gt;B$5,0,B$5-Q2080)</f>
        <v>9.9714994054050141</v>
      </c>
    </row>
    <row r="2081" spans="16:18" x14ac:dyDescent="0.3">
      <c r="P2081" s="17">
        <v>40487</v>
      </c>
      <c r="Q2081">
        <v>1.6</v>
      </c>
      <c r="R2081" s="13">
        <f>IF(Q2081&gt;B$5,0,B$5-Q2081)</f>
        <v>13.771499405405015</v>
      </c>
    </row>
    <row r="2082" spans="16:18" x14ac:dyDescent="0.3">
      <c r="P2082" s="17">
        <v>40488</v>
      </c>
      <c r="Q2082">
        <v>0.7</v>
      </c>
      <c r="R2082" s="13">
        <f>IF(Q2082&gt;B$5,0,B$5-Q2082)</f>
        <v>14.671499405405015</v>
      </c>
    </row>
    <row r="2083" spans="16:18" x14ac:dyDescent="0.3">
      <c r="P2083" s="17">
        <v>40489</v>
      </c>
      <c r="Q2083">
        <v>-1.6</v>
      </c>
      <c r="R2083" s="13">
        <f>IF(Q2083&gt;B$5,0,B$5-Q2083)</f>
        <v>16.971499405405016</v>
      </c>
    </row>
    <row r="2084" spans="16:18" x14ac:dyDescent="0.3">
      <c r="P2084" s="17">
        <v>40490</v>
      </c>
      <c r="Q2084">
        <v>-4.2</v>
      </c>
      <c r="R2084" s="13">
        <f>IF(Q2084&gt;B$5,0,B$5-Q2084)</f>
        <v>19.571499405405014</v>
      </c>
    </row>
    <row r="2085" spans="16:18" x14ac:dyDescent="0.3">
      <c r="P2085" s="17">
        <v>40491</v>
      </c>
      <c r="Q2085">
        <v>0.1</v>
      </c>
      <c r="R2085" s="13">
        <f>IF(Q2085&gt;B$5,0,B$5-Q2085)</f>
        <v>15.271499405405015</v>
      </c>
    </row>
    <row r="2086" spans="16:18" x14ac:dyDescent="0.3">
      <c r="P2086" s="17">
        <v>40492</v>
      </c>
      <c r="Q2086">
        <v>0.5</v>
      </c>
      <c r="R2086" s="13">
        <f>IF(Q2086&gt;B$5,0,B$5-Q2086)</f>
        <v>14.871499405405014</v>
      </c>
    </row>
    <row r="2087" spans="16:18" x14ac:dyDescent="0.3">
      <c r="P2087" s="17">
        <v>40493</v>
      </c>
      <c r="Q2087">
        <v>0.1</v>
      </c>
      <c r="R2087" s="13">
        <f>IF(Q2087&gt;B$5,0,B$5-Q2087)</f>
        <v>15.271499405405015</v>
      </c>
    </row>
    <row r="2088" spans="16:18" x14ac:dyDescent="0.3">
      <c r="P2088" s="17">
        <v>40494</v>
      </c>
      <c r="Q2088">
        <v>2</v>
      </c>
      <c r="R2088" s="13">
        <f>IF(Q2088&gt;B$5,0,B$5-Q2088)</f>
        <v>13.371499405405014</v>
      </c>
    </row>
    <row r="2089" spans="16:18" x14ac:dyDescent="0.3">
      <c r="P2089" s="17">
        <v>40495</v>
      </c>
      <c r="Q2089">
        <v>2</v>
      </c>
      <c r="R2089" s="13">
        <f>IF(Q2089&gt;B$5,0,B$5-Q2089)</f>
        <v>13.371499405405014</v>
      </c>
    </row>
    <row r="2090" spans="16:18" x14ac:dyDescent="0.3">
      <c r="P2090" s="17">
        <v>40496</v>
      </c>
      <c r="Q2090">
        <v>3.2</v>
      </c>
      <c r="R2090" s="13">
        <f>IF(Q2090&gt;B$5,0,B$5-Q2090)</f>
        <v>12.171499405405015</v>
      </c>
    </row>
    <row r="2091" spans="16:18" x14ac:dyDescent="0.3">
      <c r="P2091" s="17">
        <v>40497</v>
      </c>
      <c r="Q2091">
        <v>2</v>
      </c>
      <c r="R2091" s="13">
        <f>IF(Q2091&gt;B$5,0,B$5-Q2091)</f>
        <v>13.371499405405014</v>
      </c>
    </row>
    <row r="2092" spans="16:18" x14ac:dyDescent="0.3">
      <c r="P2092" s="17">
        <v>40498</v>
      </c>
      <c r="Q2092">
        <v>-1.3</v>
      </c>
      <c r="R2092" s="13">
        <f>IF(Q2092&gt;B$5,0,B$5-Q2092)</f>
        <v>16.671499405405015</v>
      </c>
    </row>
    <row r="2093" spans="16:18" x14ac:dyDescent="0.3">
      <c r="P2093" s="17">
        <v>40499</v>
      </c>
      <c r="Q2093">
        <v>-4.0999999999999996</v>
      </c>
      <c r="R2093" s="13">
        <f>IF(Q2093&gt;B$5,0,B$5-Q2093)</f>
        <v>19.471499405405012</v>
      </c>
    </row>
    <row r="2094" spans="16:18" x14ac:dyDescent="0.3">
      <c r="P2094" s="17">
        <v>40500</v>
      </c>
      <c r="Q2094">
        <v>-0.4</v>
      </c>
      <c r="R2094" s="13">
        <f>IF(Q2094&gt;B$5,0,B$5-Q2094)</f>
        <v>15.771499405405015</v>
      </c>
    </row>
    <row r="2095" spans="16:18" x14ac:dyDescent="0.3">
      <c r="P2095" s="17">
        <v>40501</v>
      </c>
      <c r="Q2095">
        <v>-0.2</v>
      </c>
      <c r="R2095" s="13">
        <f>IF(Q2095&gt;B$5,0,B$5-Q2095)</f>
        <v>15.571499405405014</v>
      </c>
    </row>
    <row r="2096" spans="16:18" x14ac:dyDescent="0.3">
      <c r="P2096" s="17">
        <v>40502</v>
      </c>
      <c r="Q2096">
        <v>-0.2</v>
      </c>
      <c r="R2096" s="13">
        <f>IF(Q2096&gt;B$5,0,B$5-Q2096)</f>
        <v>15.571499405405014</v>
      </c>
    </row>
    <row r="2097" spans="16:18" x14ac:dyDescent="0.3">
      <c r="P2097" s="17">
        <v>40503</v>
      </c>
      <c r="Q2097">
        <v>0.8</v>
      </c>
      <c r="R2097" s="13">
        <f>IF(Q2097&gt;B$5,0,B$5-Q2097)</f>
        <v>14.571499405405014</v>
      </c>
    </row>
    <row r="2098" spans="16:18" x14ac:dyDescent="0.3">
      <c r="P2098" s="17">
        <v>40504</v>
      </c>
      <c r="Q2098">
        <v>-0.6</v>
      </c>
      <c r="R2098" s="13">
        <f>IF(Q2098&gt;B$5,0,B$5-Q2098)</f>
        <v>15.971499405405014</v>
      </c>
    </row>
    <row r="2099" spans="16:18" x14ac:dyDescent="0.3">
      <c r="P2099" s="17">
        <v>40505</v>
      </c>
      <c r="Q2099">
        <v>-0.9</v>
      </c>
      <c r="R2099" s="13">
        <f>IF(Q2099&gt;B$5,0,B$5-Q2099)</f>
        <v>16.271499405405013</v>
      </c>
    </row>
    <row r="2100" spans="16:18" x14ac:dyDescent="0.3">
      <c r="P2100" s="17">
        <v>40506</v>
      </c>
      <c r="Q2100">
        <v>-1.7</v>
      </c>
      <c r="R2100" s="13">
        <f>IF(Q2100&gt;B$5,0,B$5-Q2100)</f>
        <v>17.071499405405014</v>
      </c>
    </row>
    <row r="2101" spans="16:18" x14ac:dyDescent="0.3">
      <c r="P2101" s="17">
        <v>40507</v>
      </c>
      <c r="Q2101">
        <v>-3.8</v>
      </c>
      <c r="R2101" s="13">
        <f>IF(Q2101&gt;B$5,0,B$5-Q2101)</f>
        <v>19.171499405405015</v>
      </c>
    </row>
    <row r="2102" spans="16:18" x14ac:dyDescent="0.3">
      <c r="P2102" s="17">
        <v>40508</v>
      </c>
      <c r="Q2102">
        <v>-6.8</v>
      </c>
      <c r="R2102" s="13">
        <f>IF(Q2102&gt;B$5,0,B$5-Q2102)</f>
        <v>22.171499405405015</v>
      </c>
    </row>
    <row r="2103" spans="16:18" x14ac:dyDescent="0.3">
      <c r="P2103" s="17">
        <v>40509</v>
      </c>
      <c r="Q2103">
        <v>-7.7</v>
      </c>
      <c r="R2103" s="13">
        <f>IF(Q2103&gt;B$5,0,B$5-Q2103)</f>
        <v>23.071499405405014</v>
      </c>
    </row>
    <row r="2104" spans="16:18" x14ac:dyDescent="0.3">
      <c r="P2104" s="17">
        <v>40510</v>
      </c>
      <c r="Q2104">
        <v>-9.1</v>
      </c>
      <c r="R2104" s="13">
        <f>IF(Q2104&gt;B$5,0,B$5-Q2104)</f>
        <v>24.471499405405012</v>
      </c>
    </row>
    <row r="2105" spans="16:18" x14ac:dyDescent="0.3">
      <c r="P2105" s="17">
        <v>40511</v>
      </c>
      <c r="Q2105">
        <v>-12</v>
      </c>
      <c r="R2105" s="13">
        <f>IF(Q2105&gt;B$5,0,B$5-Q2105)</f>
        <v>27.371499405405014</v>
      </c>
    </row>
    <row r="2106" spans="16:18" x14ac:dyDescent="0.3">
      <c r="P2106" s="17">
        <v>40512</v>
      </c>
      <c r="Q2106">
        <v>-11.7</v>
      </c>
      <c r="R2106" s="13">
        <f>IF(Q2106&gt;B$5,0,B$5-Q2106)</f>
        <v>27.071499405405014</v>
      </c>
    </row>
    <row r="2107" spans="16:18" x14ac:dyDescent="0.3">
      <c r="P2107" s="17">
        <v>40513</v>
      </c>
      <c r="Q2107">
        <v>-16</v>
      </c>
      <c r="R2107" s="13">
        <f>IF(Q2107&gt;B$5,0,B$5-Q2107)</f>
        <v>31.371499405405014</v>
      </c>
    </row>
    <row r="2108" spans="16:18" x14ac:dyDescent="0.3">
      <c r="P2108" s="17">
        <v>40514</v>
      </c>
      <c r="Q2108">
        <v>-11.8</v>
      </c>
      <c r="R2108" s="13">
        <f>IF(Q2108&gt;B$5,0,B$5-Q2108)</f>
        <v>27.171499405405015</v>
      </c>
    </row>
    <row r="2109" spans="16:18" x14ac:dyDescent="0.3">
      <c r="P2109" s="17">
        <v>40515</v>
      </c>
      <c r="Q2109">
        <v>-5.3</v>
      </c>
      <c r="R2109" s="13">
        <f>IF(Q2109&gt;B$5,0,B$5-Q2109)</f>
        <v>20.671499405405015</v>
      </c>
    </row>
    <row r="2110" spans="16:18" x14ac:dyDescent="0.3">
      <c r="P2110" s="17">
        <v>40516</v>
      </c>
      <c r="Q2110">
        <v>-8.1</v>
      </c>
      <c r="R2110" s="13">
        <f>IF(Q2110&gt;B$5,0,B$5-Q2110)</f>
        <v>23.471499405405012</v>
      </c>
    </row>
    <row r="2111" spans="16:18" x14ac:dyDescent="0.3">
      <c r="P2111" s="17">
        <v>40517</v>
      </c>
      <c r="Q2111">
        <v>-2.5</v>
      </c>
      <c r="R2111" s="13">
        <f>IF(Q2111&gt;B$5,0,B$5-Q2111)</f>
        <v>17.871499405405014</v>
      </c>
    </row>
    <row r="2112" spans="16:18" x14ac:dyDescent="0.3">
      <c r="P2112" s="17">
        <v>40518</v>
      </c>
      <c r="Q2112">
        <v>-1.9</v>
      </c>
      <c r="R2112" s="13">
        <f>IF(Q2112&gt;B$5,0,B$5-Q2112)</f>
        <v>17.271499405405013</v>
      </c>
    </row>
    <row r="2113" spans="16:18" x14ac:dyDescent="0.3">
      <c r="P2113" s="17">
        <v>40519</v>
      </c>
      <c r="Q2113">
        <v>-8.5</v>
      </c>
      <c r="R2113" s="13">
        <f>IF(Q2113&gt;B$5,0,B$5-Q2113)</f>
        <v>23.871499405405014</v>
      </c>
    </row>
    <row r="2114" spans="16:18" x14ac:dyDescent="0.3">
      <c r="P2114" s="17">
        <v>40520</v>
      </c>
      <c r="Q2114">
        <v>-9.6</v>
      </c>
      <c r="R2114" s="13">
        <f>IF(Q2114&gt;B$5,0,B$5-Q2114)</f>
        <v>24.971499405405012</v>
      </c>
    </row>
    <row r="2115" spans="16:18" x14ac:dyDescent="0.3">
      <c r="P2115" s="17">
        <v>40521</v>
      </c>
      <c r="Q2115">
        <v>-5.5</v>
      </c>
      <c r="R2115" s="13">
        <f>IF(Q2115&gt;B$5,0,B$5-Q2115)</f>
        <v>20.871499405405014</v>
      </c>
    </row>
    <row r="2116" spans="16:18" x14ac:dyDescent="0.3">
      <c r="P2116" s="17">
        <v>40522</v>
      </c>
      <c r="Q2116">
        <v>-8.1999999999999993</v>
      </c>
      <c r="R2116" s="13">
        <f>IF(Q2116&gt;B$5,0,B$5-Q2116)</f>
        <v>23.571499405405014</v>
      </c>
    </row>
    <row r="2117" spans="16:18" x14ac:dyDescent="0.3">
      <c r="P2117" s="17">
        <v>40523</v>
      </c>
      <c r="Q2117">
        <v>-5.2</v>
      </c>
      <c r="R2117" s="13">
        <f>IF(Q2117&gt;B$5,0,B$5-Q2117)</f>
        <v>20.571499405405014</v>
      </c>
    </row>
    <row r="2118" spans="16:18" x14ac:dyDescent="0.3">
      <c r="P2118" s="17">
        <v>40524</v>
      </c>
      <c r="Q2118">
        <v>-9.3000000000000007</v>
      </c>
      <c r="R2118" s="13">
        <f>IF(Q2118&gt;B$5,0,B$5-Q2118)</f>
        <v>24.671499405405015</v>
      </c>
    </row>
    <row r="2119" spans="16:18" x14ac:dyDescent="0.3">
      <c r="P2119" s="17">
        <v>40525</v>
      </c>
      <c r="Q2119">
        <v>-7.1</v>
      </c>
      <c r="R2119" s="13">
        <f>IF(Q2119&gt;B$5,0,B$5-Q2119)</f>
        <v>22.471499405405012</v>
      </c>
    </row>
    <row r="2120" spans="16:18" x14ac:dyDescent="0.3">
      <c r="P2120" s="17">
        <v>40526</v>
      </c>
      <c r="Q2120">
        <v>-4.4000000000000004</v>
      </c>
      <c r="R2120" s="13">
        <f>IF(Q2120&gt;B$5,0,B$5-Q2120)</f>
        <v>19.771499405405017</v>
      </c>
    </row>
    <row r="2121" spans="16:18" x14ac:dyDescent="0.3">
      <c r="P2121" s="17">
        <v>40527</v>
      </c>
      <c r="Q2121">
        <v>-7.6</v>
      </c>
      <c r="R2121" s="13">
        <f>IF(Q2121&gt;B$5,0,B$5-Q2121)</f>
        <v>22.971499405405012</v>
      </c>
    </row>
    <row r="2122" spans="16:18" x14ac:dyDescent="0.3">
      <c r="P2122" s="17">
        <v>40528</v>
      </c>
      <c r="Q2122">
        <v>-4.5</v>
      </c>
      <c r="R2122" s="13">
        <f>IF(Q2122&gt;B$5,0,B$5-Q2122)</f>
        <v>19.871499405405014</v>
      </c>
    </row>
    <row r="2123" spans="16:18" x14ac:dyDescent="0.3">
      <c r="P2123" s="17">
        <v>40529</v>
      </c>
      <c r="Q2123">
        <v>-1.2</v>
      </c>
      <c r="R2123" s="13">
        <f>IF(Q2123&gt;B$5,0,B$5-Q2123)</f>
        <v>16.571499405405014</v>
      </c>
    </row>
    <row r="2124" spans="16:18" x14ac:dyDescent="0.3">
      <c r="P2124" s="17">
        <v>40530</v>
      </c>
      <c r="Q2124">
        <v>-4.3</v>
      </c>
      <c r="R2124" s="13">
        <f>IF(Q2124&gt;B$5,0,B$5-Q2124)</f>
        <v>19.671499405405015</v>
      </c>
    </row>
    <row r="2125" spans="16:18" x14ac:dyDescent="0.3">
      <c r="P2125" s="17">
        <v>40531</v>
      </c>
      <c r="Q2125">
        <v>-7.5</v>
      </c>
      <c r="R2125" s="13">
        <f>IF(Q2125&gt;B$5,0,B$5-Q2125)</f>
        <v>22.871499405405014</v>
      </c>
    </row>
    <row r="2126" spans="16:18" x14ac:dyDescent="0.3">
      <c r="P2126" s="17">
        <v>40532</v>
      </c>
      <c r="Q2126">
        <v>-7.8</v>
      </c>
      <c r="R2126" s="13">
        <f>IF(Q2126&gt;B$5,0,B$5-Q2126)</f>
        <v>23.171499405405015</v>
      </c>
    </row>
    <row r="2127" spans="16:18" x14ac:dyDescent="0.3">
      <c r="P2127" s="17">
        <v>40533</v>
      </c>
      <c r="Q2127">
        <v>-13.4</v>
      </c>
      <c r="R2127" s="13">
        <f>IF(Q2127&gt;B$5,0,B$5-Q2127)</f>
        <v>28.771499405405017</v>
      </c>
    </row>
    <row r="2128" spans="16:18" x14ac:dyDescent="0.3">
      <c r="P2128" s="17">
        <v>40534</v>
      </c>
      <c r="Q2128">
        <v>-21</v>
      </c>
      <c r="R2128" s="13">
        <f>IF(Q2128&gt;B$5,0,B$5-Q2128)</f>
        <v>36.371499405405018</v>
      </c>
    </row>
    <row r="2129" spans="16:18" x14ac:dyDescent="0.3">
      <c r="P2129" s="17">
        <v>40535</v>
      </c>
      <c r="Q2129">
        <v>-16.100000000000001</v>
      </c>
      <c r="R2129" s="13">
        <f>IF(Q2129&gt;B$5,0,B$5-Q2129)</f>
        <v>31.471499405405016</v>
      </c>
    </row>
    <row r="2130" spans="16:18" x14ac:dyDescent="0.3">
      <c r="P2130" s="17">
        <v>40536</v>
      </c>
      <c r="Q2130">
        <v>-13.4</v>
      </c>
      <c r="R2130" s="13">
        <f>IF(Q2130&gt;B$5,0,B$5-Q2130)</f>
        <v>28.771499405405017</v>
      </c>
    </row>
    <row r="2131" spans="16:18" x14ac:dyDescent="0.3">
      <c r="P2131" s="17">
        <v>40537</v>
      </c>
      <c r="Q2131">
        <v>-5.3</v>
      </c>
      <c r="R2131" s="13">
        <f>IF(Q2131&gt;B$5,0,B$5-Q2131)</f>
        <v>20.671499405405015</v>
      </c>
    </row>
    <row r="2132" spans="16:18" x14ac:dyDescent="0.3">
      <c r="P2132" s="17">
        <v>40538</v>
      </c>
      <c r="Q2132">
        <v>-5.5</v>
      </c>
      <c r="R2132" s="13">
        <f>IF(Q2132&gt;B$5,0,B$5-Q2132)</f>
        <v>20.871499405405014</v>
      </c>
    </row>
    <row r="2133" spans="16:18" x14ac:dyDescent="0.3">
      <c r="P2133" s="17">
        <v>40539</v>
      </c>
      <c r="Q2133">
        <v>-6.3</v>
      </c>
      <c r="R2133" s="13">
        <f>IF(Q2133&gt;B$5,0,B$5-Q2133)</f>
        <v>21.671499405405015</v>
      </c>
    </row>
    <row r="2134" spans="16:18" x14ac:dyDescent="0.3">
      <c r="P2134" s="17">
        <v>40540</v>
      </c>
      <c r="Q2134">
        <v>-6</v>
      </c>
      <c r="R2134" s="13">
        <f>IF(Q2134&gt;B$5,0,B$5-Q2134)</f>
        <v>21.371499405405014</v>
      </c>
    </row>
    <row r="2135" spans="16:18" x14ac:dyDescent="0.3">
      <c r="P2135" s="17">
        <v>40541</v>
      </c>
      <c r="Q2135">
        <v>-4.8</v>
      </c>
      <c r="R2135" s="13">
        <f>IF(Q2135&gt;B$5,0,B$5-Q2135)</f>
        <v>20.171499405405015</v>
      </c>
    </row>
    <row r="2136" spans="16:18" x14ac:dyDescent="0.3">
      <c r="P2136" s="17">
        <v>40542</v>
      </c>
      <c r="Q2136">
        <v>-7.3</v>
      </c>
      <c r="R2136" s="13">
        <f>IF(Q2136&gt;B$5,0,B$5-Q2136)</f>
        <v>22.671499405405015</v>
      </c>
    </row>
    <row r="2137" spans="16:18" x14ac:dyDescent="0.3">
      <c r="P2137" s="17">
        <v>40543</v>
      </c>
      <c r="Q2137">
        <v>-4.0999999999999996</v>
      </c>
      <c r="R2137" s="13">
        <f>IF(Q2137&gt;B$5,0,B$5-Q2137)</f>
        <v>19.471499405405012</v>
      </c>
    </row>
    <row r="2138" spans="16:18" x14ac:dyDescent="0.3">
      <c r="P2138" s="17">
        <v>40544</v>
      </c>
      <c r="Q2138">
        <v>-2.2000000000000002</v>
      </c>
      <c r="R2138" s="13">
        <f>IF(Q2138&gt;B$5,0,B$5-Q2138)</f>
        <v>17.571499405405014</v>
      </c>
    </row>
    <row r="2139" spans="16:18" x14ac:dyDescent="0.3">
      <c r="P2139" s="17">
        <v>40545</v>
      </c>
      <c r="Q2139">
        <v>-4.3</v>
      </c>
      <c r="R2139" s="13">
        <f>IF(Q2139&gt;B$5,0,B$5-Q2139)</f>
        <v>19.671499405405015</v>
      </c>
    </row>
    <row r="2140" spans="16:18" x14ac:dyDescent="0.3">
      <c r="P2140" s="17">
        <v>40546</v>
      </c>
      <c r="Q2140">
        <v>-6.7</v>
      </c>
      <c r="R2140" s="13">
        <f>IF(Q2140&gt;B$5,0,B$5-Q2140)</f>
        <v>22.071499405405014</v>
      </c>
    </row>
    <row r="2141" spans="16:18" x14ac:dyDescent="0.3">
      <c r="P2141" s="17">
        <v>40547</v>
      </c>
      <c r="Q2141">
        <v>-11.8</v>
      </c>
      <c r="R2141" s="13">
        <f>IF(Q2141&gt;B$5,0,B$5-Q2141)</f>
        <v>27.171499405405015</v>
      </c>
    </row>
    <row r="2142" spans="16:18" x14ac:dyDescent="0.3">
      <c r="P2142" s="17">
        <v>40548</v>
      </c>
      <c r="Q2142">
        <v>-2.2999999999999998</v>
      </c>
      <c r="R2142" s="13">
        <f>IF(Q2142&gt;B$5,0,B$5-Q2142)</f>
        <v>17.671499405405015</v>
      </c>
    </row>
    <row r="2143" spans="16:18" x14ac:dyDescent="0.3">
      <c r="P2143" s="17">
        <v>40549</v>
      </c>
      <c r="Q2143">
        <v>-1.6</v>
      </c>
      <c r="R2143" s="13">
        <f>IF(Q2143&gt;B$5,0,B$5-Q2143)</f>
        <v>16.971499405405016</v>
      </c>
    </row>
    <row r="2144" spans="16:18" x14ac:dyDescent="0.3">
      <c r="P2144" s="17">
        <v>40550</v>
      </c>
      <c r="Q2144">
        <v>-0.8</v>
      </c>
      <c r="R2144" s="13">
        <f>IF(Q2144&gt;B$5,0,B$5-Q2144)</f>
        <v>16.171499405405015</v>
      </c>
    </row>
    <row r="2145" spans="16:18" x14ac:dyDescent="0.3">
      <c r="P2145" s="17">
        <v>40551</v>
      </c>
      <c r="Q2145">
        <v>-3.2</v>
      </c>
      <c r="R2145" s="13">
        <f>IF(Q2145&gt;B$5,0,B$5-Q2145)</f>
        <v>18.571499405405014</v>
      </c>
    </row>
    <row r="2146" spans="16:18" x14ac:dyDescent="0.3">
      <c r="P2146" s="17">
        <v>40552</v>
      </c>
      <c r="Q2146">
        <v>1.7</v>
      </c>
      <c r="R2146" s="13">
        <f>IF(Q2146&gt;B$5,0,B$5-Q2146)</f>
        <v>13.671499405405015</v>
      </c>
    </row>
    <row r="2147" spans="16:18" x14ac:dyDescent="0.3">
      <c r="P2147" s="17">
        <v>40553</v>
      </c>
      <c r="Q2147">
        <v>2</v>
      </c>
      <c r="R2147" s="13">
        <f>IF(Q2147&gt;B$5,0,B$5-Q2147)</f>
        <v>13.371499405405014</v>
      </c>
    </row>
    <row r="2148" spans="16:18" x14ac:dyDescent="0.3">
      <c r="P2148" s="17">
        <v>40554</v>
      </c>
      <c r="Q2148">
        <v>0</v>
      </c>
      <c r="R2148" s="13">
        <f>IF(Q2148&gt;B$5,0,B$5-Q2148)</f>
        <v>15.371499405405014</v>
      </c>
    </row>
    <row r="2149" spans="16:18" x14ac:dyDescent="0.3">
      <c r="P2149" s="17">
        <v>40555</v>
      </c>
      <c r="Q2149">
        <v>-1.2</v>
      </c>
      <c r="R2149" s="13">
        <f>IF(Q2149&gt;B$5,0,B$5-Q2149)</f>
        <v>16.571499405405014</v>
      </c>
    </row>
    <row r="2150" spans="16:18" x14ac:dyDescent="0.3">
      <c r="P2150" s="17">
        <v>40556</v>
      </c>
      <c r="Q2150">
        <v>-6.2</v>
      </c>
      <c r="R2150" s="13">
        <f>IF(Q2150&gt;B$5,0,B$5-Q2150)</f>
        <v>21.571499405405014</v>
      </c>
    </row>
    <row r="2151" spans="16:18" x14ac:dyDescent="0.3">
      <c r="P2151" s="17">
        <v>40557</v>
      </c>
      <c r="Q2151">
        <v>-10.5</v>
      </c>
      <c r="R2151" s="13">
        <f>IF(Q2151&gt;B$5,0,B$5-Q2151)</f>
        <v>25.871499405405014</v>
      </c>
    </row>
    <row r="2152" spans="16:18" x14ac:dyDescent="0.3">
      <c r="P2152" s="17">
        <v>40558</v>
      </c>
      <c r="Q2152">
        <v>-7.2</v>
      </c>
      <c r="R2152" s="13">
        <f>IF(Q2152&gt;B$5,0,B$5-Q2152)</f>
        <v>22.571499405405014</v>
      </c>
    </row>
    <row r="2153" spans="16:18" x14ac:dyDescent="0.3">
      <c r="P2153" s="17">
        <v>40559</v>
      </c>
      <c r="Q2153">
        <v>0.9</v>
      </c>
      <c r="R2153" s="13">
        <f>IF(Q2153&gt;B$5,0,B$5-Q2153)</f>
        <v>14.471499405405014</v>
      </c>
    </row>
    <row r="2154" spans="16:18" x14ac:dyDescent="0.3">
      <c r="P2154" s="17">
        <v>40560</v>
      </c>
      <c r="Q2154">
        <v>3.7</v>
      </c>
      <c r="R2154" s="13">
        <f>IF(Q2154&gt;B$5,0,B$5-Q2154)</f>
        <v>11.671499405405015</v>
      </c>
    </row>
    <row r="2155" spans="16:18" x14ac:dyDescent="0.3">
      <c r="P2155" s="17">
        <v>40561</v>
      </c>
      <c r="Q2155">
        <v>2.2999999999999998</v>
      </c>
      <c r="R2155" s="13">
        <f>IF(Q2155&gt;B$5,0,B$5-Q2155)</f>
        <v>13.071499405405014</v>
      </c>
    </row>
    <row r="2156" spans="16:18" x14ac:dyDescent="0.3">
      <c r="P2156" s="17">
        <v>40562</v>
      </c>
      <c r="Q2156">
        <v>-1.6</v>
      </c>
      <c r="R2156" s="13">
        <f>IF(Q2156&gt;B$5,0,B$5-Q2156)</f>
        <v>16.971499405405016</v>
      </c>
    </row>
    <row r="2157" spans="16:18" x14ac:dyDescent="0.3">
      <c r="P2157" s="17">
        <v>40563</v>
      </c>
      <c r="Q2157">
        <v>-3.4</v>
      </c>
      <c r="R2157" s="13">
        <f>IF(Q2157&gt;B$5,0,B$5-Q2157)</f>
        <v>18.771499405405013</v>
      </c>
    </row>
    <row r="2158" spans="16:18" x14ac:dyDescent="0.3">
      <c r="P2158" s="17">
        <v>40564</v>
      </c>
      <c r="Q2158">
        <v>-2.2000000000000002</v>
      </c>
      <c r="R2158" s="13">
        <f>IF(Q2158&gt;B$5,0,B$5-Q2158)</f>
        <v>17.571499405405014</v>
      </c>
    </row>
    <row r="2159" spans="16:18" x14ac:dyDescent="0.3">
      <c r="P2159" s="17">
        <v>40565</v>
      </c>
      <c r="Q2159">
        <v>-0.9</v>
      </c>
      <c r="R2159" s="13">
        <f>IF(Q2159&gt;B$5,0,B$5-Q2159)</f>
        <v>16.271499405405013</v>
      </c>
    </row>
    <row r="2160" spans="16:18" x14ac:dyDescent="0.3">
      <c r="P2160" s="17">
        <v>40566</v>
      </c>
      <c r="Q2160">
        <v>-5.5</v>
      </c>
      <c r="R2160" s="13">
        <f>IF(Q2160&gt;B$5,0,B$5-Q2160)</f>
        <v>20.871499405405014</v>
      </c>
    </row>
    <row r="2161" spans="16:18" x14ac:dyDescent="0.3">
      <c r="P2161" s="17">
        <v>40567</v>
      </c>
      <c r="Q2161">
        <v>-0.8</v>
      </c>
      <c r="R2161" s="13">
        <f>IF(Q2161&gt;B$5,0,B$5-Q2161)</f>
        <v>16.171499405405015</v>
      </c>
    </row>
    <row r="2162" spans="16:18" x14ac:dyDescent="0.3">
      <c r="P2162" s="17">
        <v>40568</v>
      </c>
      <c r="Q2162">
        <v>-2.7</v>
      </c>
      <c r="R2162" s="13">
        <f>IF(Q2162&gt;B$5,0,B$5-Q2162)</f>
        <v>18.071499405405014</v>
      </c>
    </row>
    <row r="2163" spans="16:18" x14ac:dyDescent="0.3">
      <c r="P2163" s="17">
        <v>40569</v>
      </c>
      <c r="Q2163">
        <v>-7.5</v>
      </c>
      <c r="R2163" s="13">
        <f>IF(Q2163&gt;B$5,0,B$5-Q2163)</f>
        <v>22.871499405405014</v>
      </c>
    </row>
    <row r="2164" spans="16:18" x14ac:dyDescent="0.3">
      <c r="P2164" s="17">
        <v>40570</v>
      </c>
      <c r="Q2164">
        <v>-8.6999999999999993</v>
      </c>
      <c r="R2164" s="13">
        <f>IF(Q2164&gt;B$5,0,B$5-Q2164)</f>
        <v>24.071499405405014</v>
      </c>
    </row>
    <row r="2165" spans="16:18" x14ac:dyDescent="0.3">
      <c r="P2165" s="17">
        <v>40571</v>
      </c>
      <c r="Q2165">
        <v>-4.8</v>
      </c>
      <c r="R2165" s="13">
        <f>IF(Q2165&gt;B$5,0,B$5-Q2165)</f>
        <v>20.171499405405015</v>
      </c>
    </row>
    <row r="2166" spans="16:18" x14ac:dyDescent="0.3">
      <c r="P2166" s="17">
        <v>40572</v>
      </c>
      <c r="Q2166">
        <v>0.6</v>
      </c>
      <c r="R2166" s="13">
        <f>IF(Q2166&gt;B$5,0,B$5-Q2166)</f>
        <v>14.771499405405015</v>
      </c>
    </row>
    <row r="2167" spans="16:18" x14ac:dyDescent="0.3">
      <c r="P2167" s="17">
        <v>40573</v>
      </c>
      <c r="Q2167">
        <v>0.1</v>
      </c>
      <c r="R2167" s="13">
        <f>IF(Q2167&gt;B$5,0,B$5-Q2167)</f>
        <v>15.271499405405015</v>
      </c>
    </row>
    <row r="2168" spans="16:18" x14ac:dyDescent="0.3">
      <c r="P2168" s="17">
        <v>40574</v>
      </c>
      <c r="Q2168">
        <v>-0.8</v>
      </c>
      <c r="R2168" s="13">
        <f>IF(Q2168&gt;B$5,0,B$5-Q2168)</f>
        <v>16.171499405405015</v>
      </c>
    </row>
    <row r="2169" spans="16:18" x14ac:dyDescent="0.3">
      <c r="P2169" s="17">
        <v>40575</v>
      </c>
      <c r="Q2169">
        <v>1.9</v>
      </c>
      <c r="R2169" s="13">
        <f>IF(Q2169&gt;B$5,0,B$5-Q2169)</f>
        <v>13.471499405405014</v>
      </c>
    </row>
    <row r="2170" spans="16:18" x14ac:dyDescent="0.3">
      <c r="P2170" s="17">
        <v>40576</v>
      </c>
      <c r="Q2170">
        <v>2</v>
      </c>
      <c r="R2170" s="13">
        <f>IF(Q2170&gt;B$5,0,B$5-Q2170)</f>
        <v>13.371499405405014</v>
      </c>
    </row>
    <row r="2171" spans="16:18" x14ac:dyDescent="0.3">
      <c r="P2171" s="17">
        <v>40577</v>
      </c>
      <c r="Q2171">
        <v>2.4</v>
      </c>
      <c r="R2171" s="13">
        <f>IF(Q2171&gt;B$5,0,B$5-Q2171)</f>
        <v>12.971499405405014</v>
      </c>
    </row>
    <row r="2172" spans="16:18" x14ac:dyDescent="0.3">
      <c r="P2172" s="17">
        <v>40578</v>
      </c>
      <c r="Q2172">
        <v>0.3</v>
      </c>
      <c r="R2172" s="13">
        <f>IF(Q2172&gt;B$5,0,B$5-Q2172)</f>
        <v>15.071499405405014</v>
      </c>
    </row>
    <row r="2173" spans="16:18" x14ac:dyDescent="0.3">
      <c r="P2173" s="17">
        <v>40579</v>
      </c>
      <c r="Q2173">
        <v>-0.5</v>
      </c>
      <c r="R2173" s="13">
        <f>IF(Q2173&gt;B$5,0,B$5-Q2173)</f>
        <v>15.871499405405014</v>
      </c>
    </row>
    <row r="2174" spans="16:18" x14ac:dyDescent="0.3">
      <c r="P2174" s="17">
        <v>40580</v>
      </c>
      <c r="Q2174">
        <v>-0.3</v>
      </c>
      <c r="R2174" s="13">
        <f>IF(Q2174&gt;B$5,0,B$5-Q2174)</f>
        <v>15.671499405405015</v>
      </c>
    </row>
    <row r="2175" spans="16:18" x14ac:dyDescent="0.3">
      <c r="P2175" s="17">
        <v>40581</v>
      </c>
      <c r="Q2175">
        <v>-0.3</v>
      </c>
      <c r="R2175" s="13">
        <f>IF(Q2175&gt;B$5,0,B$5-Q2175)</f>
        <v>15.671499405405015</v>
      </c>
    </row>
    <row r="2176" spans="16:18" x14ac:dyDescent="0.3">
      <c r="P2176" s="17">
        <v>40582</v>
      </c>
      <c r="Q2176">
        <v>0</v>
      </c>
      <c r="R2176" s="13">
        <f>IF(Q2176&gt;B$5,0,B$5-Q2176)</f>
        <v>15.371499405405014</v>
      </c>
    </row>
    <row r="2177" spans="16:18" x14ac:dyDescent="0.3">
      <c r="P2177" s="17">
        <v>40583</v>
      </c>
      <c r="Q2177">
        <v>-3.4</v>
      </c>
      <c r="R2177" s="13">
        <f>IF(Q2177&gt;B$5,0,B$5-Q2177)</f>
        <v>18.771499405405013</v>
      </c>
    </row>
    <row r="2178" spans="16:18" x14ac:dyDescent="0.3">
      <c r="P2178" s="17">
        <v>40584</v>
      </c>
      <c r="Q2178">
        <v>-3.9</v>
      </c>
      <c r="R2178" s="13">
        <f>IF(Q2178&gt;B$5,0,B$5-Q2178)</f>
        <v>19.271499405405013</v>
      </c>
    </row>
    <row r="2179" spans="16:18" x14ac:dyDescent="0.3">
      <c r="P2179" s="17">
        <v>40585</v>
      </c>
      <c r="Q2179">
        <v>-4.5999999999999996</v>
      </c>
      <c r="R2179" s="13">
        <f>IF(Q2179&gt;B$5,0,B$5-Q2179)</f>
        <v>19.971499405405012</v>
      </c>
    </row>
    <row r="2180" spans="16:18" x14ac:dyDescent="0.3">
      <c r="P2180" s="17">
        <v>40586</v>
      </c>
      <c r="Q2180">
        <v>-7.6</v>
      </c>
      <c r="R2180" s="13">
        <f>IF(Q2180&gt;B$5,0,B$5-Q2180)</f>
        <v>22.971499405405012</v>
      </c>
    </row>
    <row r="2181" spans="16:18" x14ac:dyDescent="0.3">
      <c r="P2181" s="17">
        <v>40587</v>
      </c>
      <c r="Q2181">
        <v>-7.6</v>
      </c>
      <c r="R2181" s="13">
        <f>IF(Q2181&gt;B$5,0,B$5-Q2181)</f>
        <v>22.971499405405012</v>
      </c>
    </row>
    <row r="2182" spans="16:18" x14ac:dyDescent="0.3">
      <c r="P2182" s="17">
        <v>40588</v>
      </c>
      <c r="Q2182">
        <v>-15.2</v>
      </c>
      <c r="R2182" s="13">
        <f>IF(Q2182&gt;B$5,0,B$5-Q2182)</f>
        <v>30.571499405405014</v>
      </c>
    </row>
    <row r="2183" spans="16:18" x14ac:dyDescent="0.3">
      <c r="P2183" s="17">
        <v>40589</v>
      </c>
      <c r="Q2183">
        <v>-14.1</v>
      </c>
      <c r="R2183" s="13">
        <f>IF(Q2183&gt;B$5,0,B$5-Q2183)</f>
        <v>29.471499405405012</v>
      </c>
    </row>
    <row r="2184" spans="16:18" x14ac:dyDescent="0.3">
      <c r="P2184" s="17">
        <v>40590</v>
      </c>
      <c r="Q2184">
        <v>-7.4</v>
      </c>
      <c r="R2184" s="13">
        <f>IF(Q2184&gt;B$5,0,B$5-Q2184)</f>
        <v>22.771499405405017</v>
      </c>
    </row>
    <row r="2185" spans="16:18" x14ac:dyDescent="0.3">
      <c r="P2185" s="17">
        <v>40591</v>
      </c>
      <c r="Q2185">
        <v>-7.2</v>
      </c>
      <c r="R2185" s="13">
        <f>IF(Q2185&gt;B$5,0,B$5-Q2185)</f>
        <v>22.571499405405014</v>
      </c>
    </row>
    <row r="2186" spans="16:18" x14ac:dyDescent="0.3">
      <c r="P2186" s="17">
        <v>40592</v>
      </c>
      <c r="Q2186">
        <v>-12.6</v>
      </c>
      <c r="R2186" s="13">
        <f>IF(Q2186&gt;B$5,0,B$5-Q2186)</f>
        <v>27.971499405405012</v>
      </c>
    </row>
    <row r="2187" spans="16:18" x14ac:dyDescent="0.3">
      <c r="P2187" s="17">
        <v>40593</v>
      </c>
      <c r="Q2187">
        <v>-17.3</v>
      </c>
      <c r="R2187" s="13">
        <f>IF(Q2187&gt;B$5,0,B$5-Q2187)</f>
        <v>32.671499405405015</v>
      </c>
    </row>
    <row r="2188" spans="16:18" x14ac:dyDescent="0.3">
      <c r="P2188" s="17">
        <v>40594</v>
      </c>
      <c r="Q2188">
        <v>-13.2</v>
      </c>
      <c r="R2188" s="13">
        <f>IF(Q2188&gt;B$5,0,B$5-Q2188)</f>
        <v>28.571499405405014</v>
      </c>
    </row>
    <row r="2189" spans="16:18" x14ac:dyDescent="0.3">
      <c r="P2189" s="17">
        <v>40595</v>
      </c>
      <c r="Q2189">
        <v>-8.1999999999999993</v>
      </c>
      <c r="R2189" s="13">
        <f>IF(Q2189&gt;B$5,0,B$5-Q2189)</f>
        <v>23.571499405405014</v>
      </c>
    </row>
    <row r="2190" spans="16:18" x14ac:dyDescent="0.3">
      <c r="P2190" s="17">
        <v>40596</v>
      </c>
      <c r="Q2190">
        <v>-10.7</v>
      </c>
      <c r="R2190" s="13">
        <f>IF(Q2190&gt;B$5,0,B$5-Q2190)</f>
        <v>26.071499405405014</v>
      </c>
    </row>
    <row r="2191" spans="16:18" x14ac:dyDescent="0.3">
      <c r="P2191" s="17">
        <v>40597</v>
      </c>
      <c r="Q2191">
        <v>-15.6</v>
      </c>
      <c r="R2191" s="13">
        <f>IF(Q2191&gt;B$5,0,B$5-Q2191)</f>
        <v>30.971499405405012</v>
      </c>
    </row>
    <row r="2192" spans="16:18" x14ac:dyDescent="0.3">
      <c r="P2192" s="17">
        <v>40598</v>
      </c>
      <c r="Q2192">
        <v>-13.8</v>
      </c>
      <c r="R2192" s="13">
        <f>IF(Q2192&gt;B$5,0,B$5-Q2192)</f>
        <v>29.171499405405015</v>
      </c>
    </row>
    <row r="2193" spans="16:18" x14ac:dyDescent="0.3">
      <c r="P2193" s="17">
        <v>40599</v>
      </c>
      <c r="Q2193">
        <v>-2.7</v>
      </c>
      <c r="R2193" s="13">
        <f>IF(Q2193&gt;B$5,0,B$5-Q2193)</f>
        <v>18.071499405405014</v>
      </c>
    </row>
    <row r="2194" spans="16:18" x14ac:dyDescent="0.3">
      <c r="P2194" s="17">
        <v>40600</v>
      </c>
      <c r="Q2194">
        <v>0</v>
      </c>
      <c r="R2194" s="13">
        <f>IF(Q2194&gt;B$5,0,B$5-Q2194)</f>
        <v>15.371499405405014</v>
      </c>
    </row>
    <row r="2195" spans="16:18" x14ac:dyDescent="0.3">
      <c r="P2195" s="17">
        <v>40601</v>
      </c>
      <c r="Q2195">
        <v>-1.9</v>
      </c>
      <c r="R2195" s="13">
        <f>IF(Q2195&gt;B$5,0,B$5-Q2195)</f>
        <v>17.271499405405013</v>
      </c>
    </row>
    <row r="2196" spans="16:18" x14ac:dyDescent="0.3">
      <c r="P2196" s="17">
        <v>40602</v>
      </c>
      <c r="Q2196">
        <v>-3.4</v>
      </c>
      <c r="R2196" s="13">
        <f>IF(Q2196&gt;B$5,0,B$5-Q2196)</f>
        <v>18.771499405405013</v>
      </c>
    </row>
    <row r="2197" spans="16:18" x14ac:dyDescent="0.3">
      <c r="P2197" s="17">
        <v>40603</v>
      </c>
      <c r="Q2197">
        <v>-4.9000000000000004</v>
      </c>
      <c r="R2197" s="13">
        <f>IF(Q2197&gt;B$5,0,B$5-Q2197)</f>
        <v>20.271499405405017</v>
      </c>
    </row>
    <row r="2198" spans="16:18" x14ac:dyDescent="0.3">
      <c r="P2198" s="17">
        <v>40604</v>
      </c>
      <c r="Q2198">
        <v>-3.2</v>
      </c>
      <c r="R2198" s="13">
        <f>IF(Q2198&gt;B$5,0,B$5-Q2198)</f>
        <v>18.571499405405014</v>
      </c>
    </row>
    <row r="2199" spans="16:18" x14ac:dyDescent="0.3">
      <c r="P2199" s="17">
        <v>40605</v>
      </c>
      <c r="Q2199">
        <v>0.6</v>
      </c>
      <c r="R2199" s="13">
        <f>IF(Q2199&gt;B$5,0,B$5-Q2199)</f>
        <v>14.771499405405015</v>
      </c>
    </row>
    <row r="2200" spans="16:18" x14ac:dyDescent="0.3">
      <c r="P2200" s="17">
        <v>40606</v>
      </c>
      <c r="Q2200">
        <v>-0.1</v>
      </c>
      <c r="R2200" s="13">
        <f>IF(Q2200&gt;B$5,0,B$5-Q2200)</f>
        <v>15.471499405405014</v>
      </c>
    </row>
    <row r="2201" spans="16:18" x14ac:dyDescent="0.3">
      <c r="P2201" s="17">
        <v>40607</v>
      </c>
      <c r="Q2201">
        <v>1.3</v>
      </c>
      <c r="R2201" s="13">
        <f>IF(Q2201&gt;B$5,0,B$5-Q2201)</f>
        <v>14.071499405405014</v>
      </c>
    </row>
    <row r="2202" spans="16:18" x14ac:dyDescent="0.3">
      <c r="P2202" s="17">
        <v>40608</v>
      </c>
      <c r="Q2202">
        <v>-2.4</v>
      </c>
      <c r="R2202" s="13">
        <f>IF(Q2202&gt;B$5,0,B$5-Q2202)</f>
        <v>17.771499405405013</v>
      </c>
    </row>
    <row r="2203" spans="16:18" x14ac:dyDescent="0.3">
      <c r="P2203" s="17">
        <v>40609</v>
      </c>
      <c r="Q2203">
        <v>-0.9</v>
      </c>
      <c r="R2203" s="13">
        <f>IF(Q2203&gt;B$5,0,B$5-Q2203)</f>
        <v>16.271499405405013</v>
      </c>
    </row>
    <row r="2204" spans="16:18" x14ac:dyDescent="0.3">
      <c r="P2204" s="17">
        <v>40610</v>
      </c>
      <c r="Q2204">
        <v>2.5</v>
      </c>
      <c r="R2204" s="13">
        <f>IF(Q2204&gt;B$5,0,B$5-Q2204)</f>
        <v>12.871499405405014</v>
      </c>
    </row>
    <row r="2205" spans="16:18" x14ac:dyDescent="0.3">
      <c r="P2205" s="17">
        <v>40611</v>
      </c>
      <c r="Q2205">
        <v>1.1000000000000001</v>
      </c>
      <c r="R2205" s="13">
        <f>IF(Q2205&gt;B$5,0,B$5-Q2205)</f>
        <v>14.271499405405015</v>
      </c>
    </row>
    <row r="2206" spans="16:18" x14ac:dyDescent="0.3">
      <c r="P2206" s="17">
        <v>40612</v>
      </c>
      <c r="Q2206">
        <v>2</v>
      </c>
      <c r="R2206" s="13">
        <f>IF(Q2206&gt;B$5,0,B$5-Q2206)</f>
        <v>13.371499405405014</v>
      </c>
    </row>
    <row r="2207" spans="16:18" x14ac:dyDescent="0.3">
      <c r="P2207" s="17">
        <v>40613</v>
      </c>
      <c r="Q2207">
        <v>1.1000000000000001</v>
      </c>
      <c r="R2207" s="13">
        <f>IF(Q2207&gt;B$5,0,B$5-Q2207)</f>
        <v>14.271499405405015</v>
      </c>
    </row>
    <row r="2208" spans="16:18" x14ac:dyDescent="0.3">
      <c r="P2208" s="17">
        <v>40614</v>
      </c>
      <c r="Q2208">
        <v>2.2999999999999998</v>
      </c>
      <c r="R2208" s="13">
        <f>IF(Q2208&gt;B$5,0,B$5-Q2208)</f>
        <v>13.071499405405014</v>
      </c>
    </row>
    <row r="2209" spans="16:18" x14ac:dyDescent="0.3">
      <c r="P2209" s="17">
        <v>40615</v>
      </c>
      <c r="Q2209">
        <v>0.8</v>
      </c>
      <c r="R2209" s="13">
        <f>IF(Q2209&gt;B$5,0,B$5-Q2209)</f>
        <v>14.571499405405014</v>
      </c>
    </row>
    <row r="2210" spans="16:18" x14ac:dyDescent="0.3">
      <c r="P2210" s="17">
        <v>40616</v>
      </c>
      <c r="Q2210">
        <v>1.6</v>
      </c>
      <c r="R2210" s="13">
        <f>IF(Q2210&gt;B$5,0,B$5-Q2210)</f>
        <v>13.771499405405015</v>
      </c>
    </row>
    <row r="2211" spans="16:18" x14ac:dyDescent="0.3">
      <c r="P2211" s="17">
        <v>40617</v>
      </c>
      <c r="Q2211">
        <v>-1.9</v>
      </c>
      <c r="R2211" s="13">
        <f>IF(Q2211&gt;B$5,0,B$5-Q2211)</f>
        <v>17.271499405405013</v>
      </c>
    </row>
    <row r="2212" spans="16:18" x14ac:dyDescent="0.3">
      <c r="P2212" s="17">
        <v>40618</v>
      </c>
      <c r="Q2212">
        <v>-3.6</v>
      </c>
      <c r="R2212" s="13">
        <f>IF(Q2212&gt;B$5,0,B$5-Q2212)</f>
        <v>18.971499405405016</v>
      </c>
    </row>
    <row r="2213" spans="16:18" x14ac:dyDescent="0.3">
      <c r="P2213" s="17">
        <v>40619</v>
      </c>
      <c r="Q2213">
        <v>-2.2999999999999998</v>
      </c>
      <c r="R2213" s="13">
        <f>IF(Q2213&gt;B$5,0,B$5-Q2213)</f>
        <v>17.671499405405015</v>
      </c>
    </row>
    <row r="2214" spans="16:18" x14ac:dyDescent="0.3">
      <c r="P2214" s="17">
        <v>40620</v>
      </c>
      <c r="Q2214">
        <v>-0.7</v>
      </c>
      <c r="R2214" s="13">
        <f>IF(Q2214&gt;B$5,0,B$5-Q2214)</f>
        <v>16.071499405405014</v>
      </c>
    </row>
    <row r="2215" spans="16:18" x14ac:dyDescent="0.3">
      <c r="P2215" s="17">
        <v>40621</v>
      </c>
      <c r="Q2215">
        <v>0.8</v>
      </c>
      <c r="R2215" s="13">
        <f>IF(Q2215&gt;B$5,0,B$5-Q2215)</f>
        <v>14.571499405405014</v>
      </c>
    </row>
    <row r="2216" spans="16:18" x14ac:dyDescent="0.3">
      <c r="P2216" s="17">
        <v>40622</v>
      </c>
      <c r="Q2216">
        <v>1.5</v>
      </c>
      <c r="R2216" s="13">
        <f>IF(Q2216&gt;B$5,0,B$5-Q2216)</f>
        <v>13.871499405405014</v>
      </c>
    </row>
    <row r="2217" spans="16:18" x14ac:dyDescent="0.3">
      <c r="P2217" s="17">
        <v>40623</v>
      </c>
      <c r="Q2217">
        <v>4.2</v>
      </c>
      <c r="R2217" s="13">
        <f>IF(Q2217&gt;B$5,0,B$5-Q2217)</f>
        <v>11.171499405405015</v>
      </c>
    </row>
    <row r="2218" spans="16:18" x14ac:dyDescent="0.3">
      <c r="P2218" s="17">
        <v>40624</v>
      </c>
      <c r="Q2218">
        <v>7.4</v>
      </c>
      <c r="R2218" s="13">
        <f>IF(Q2218&gt;B$5,0,B$5-Q2218)</f>
        <v>7.9714994054050141</v>
      </c>
    </row>
    <row r="2219" spans="16:18" x14ac:dyDescent="0.3">
      <c r="P2219" s="17">
        <v>40625</v>
      </c>
      <c r="Q2219">
        <v>5.3</v>
      </c>
      <c r="R2219" s="13">
        <f>IF(Q2219&gt;B$5,0,B$5-Q2219)</f>
        <v>10.071499405405014</v>
      </c>
    </row>
    <row r="2220" spans="16:18" x14ac:dyDescent="0.3">
      <c r="P2220" s="17">
        <v>40626</v>
      </c>
      <c r="Q2220">
        <v>3.2</v>
      </c>
      <c r="R2220" s="13">
        <f>IF(Q2220&gt;B$5,0,B$5-Q2220)</f>
        <v>12.171499405405015</v>
      </c>
    </row>
    <row r="2221" spans="16:18" x14ac:dyDescent="0.3">
      <c r="P2221" s="17">
        <v>40627</v>
      </c>
      <c r="Q2221">
        <v>-0.4</v>
      </c>
      <c r="R2221" s="13">
        <f>IF(Q2221&gt;B$5,0,B$5-Q2221)</f>
        <v>15.771499405405015</v>
      </c>
    </row>
    <row r="2222" spans="16:18" x14ac:dyDescent="0.3">
      <c r="P2222" s="17">
        <v>40628</v>
      </c>
      <c r="Q2222">
        <v>-1.3</v>
      </c>
      <c r="R2222" s="13">
        <f>IF(Q2222&gt;B$5,0,B$5-Q2222)</f>
        <v>16.671499405405015</v>
      </c>
    </row>
    <row r="2223" spans="16:18" x14ac:dyDescent="0.3">
      <c r="P2223" s="17">
        <v>40629</v>
      </c>
      <c r="Q2223">
        <v>0.1</v>
      </c>
      <c r="R2223" s="13">
        <f>IF(Q2223&gt;B$5,0,B$5-Q2223)</f>
        <v>15.271499405405015</v>
      </c>
    </row>
    <row r="2224" spans="16:18" x14ac:dyDescent="0.3">
      <c r="P2224" s="17">
        <v>40630</v>
      </c>
      <c r="Q2224">
        <v>1</v>
      </c>
      <c r="R2224" s="13">
        <f>IF(Q2224&gt;B$5,0,B$5-Q2224)</f>
        <v>14.371499405405014</v>
      </c>
    </row>
    <row r="2225" spans="16:18" x14ac:dyDescent="0.3">
      <c r="P2225" s="17">
        <v>40631</v>
      </c>
      <c r="Q2225">
        <v>-0.6</v>
      </c>
      <c r="R2225" s="13">
        <f>IF(Q2225&gt;B$5,0,B$5-Q2225)</f>
        <v>15.971499405405014</v>
      </c>
    </row>
    <row r="2226" spans="16:18" x14ac:dyDescent="0.3">
      <c r="P2226" s="17">
        <v>40632</v>
      </c>
      <c r="Q2226">
        <v>-0.7</v>
      </c>
      <c r="R2226" s="13">
        <f>IF(Q2226&gt;B$5,0,B$5-Q2226)</f>
        <v>16.071499405405014</v>
      </c>
    </row>
    <row r="2227" spans="16:18" x14ac:dyDescent="0.3">
      <c r="P2227" s="17">
        <v>40633</v>
      </c>
      <c r="Q2227">
        <v>0.2</v>
      </c>
      <c r="R2227" s="13">
        <f>IF(Q2227&gt;B$5,0,B$5-Q2227)</f>
        <v>15.171499405405015</v>
      </c>
    </row>
    <row r="2228" spans="16:18" x14ac:dyDescent="0.3">
      <c r="P2228" s="17">
        <v>40634</v>
      </c>
      <c r="Q2228">
        <v>1.4</v>
      </c>
      <c r="R2228" s="13">
        <f>IF(Q2228&gt;B$5,0,B$5-Q2228)</f>
        <v>13.971499405405014</v>
      </c>
    </row>
    <row r="2229" spans="16:18" x14ac:dyDescent="0.3">
      <c r="P2229" s="17">
        <v>40635</v>
      </c>
      <c r="Q2229">
        <v>4.5</v>
      </c>
      <c r="R2229" s="13">
        <f>IF(Q2229&gt;B$5,0,B$5-Q2229)</f>
        <v>10.871499405405014</v>
      </c>
    </row>
    <row r="2230" spans="16:18" x14ac:dyDescent="0.3">
      <c r="P2230" s="17">
        <v>40636</v>
      </c>
      <c r="Q2230">
        <v>7.1</v>
      </c>
      <c r="R2230" s="13">
        <f>IF(Q2230&gt;B$5,0,B$5-Q2230)</f>
        <v>8.2714994054050148</v>
      </c>
    </row>
    <row r="2231" spans="16:18" x14ac:dyDescent="0.3">
      <c r="P2231" s="17">
        <v>40637</v>
      </c>
      <c r="Q2231">
        <v>5.6</v>
      </c>
      <c r="R2231" s="13">
        <f>IF(Q2231&gt;B$5,0,B$5-Q2231)</f>
        <v>9.7714994054050148</v>
      </c>
    </row>
    <row r="2232" spans="16:18" x14ac:dyDescent="0.3">
      <c r="P2232" s="17">
        <v>40638</v>
      </c>
      <c r="Q2232">
        <v>6</v>
      </c>
      <c r="R2232" s="13">
        <f>IF(Q2232&gt;B$5,0,B$5-Q2232)</f>
        <v>9.3714994054050145</v>
      </c>
    </row>
    <row r="2233" spans="16:18" x14ac:dyDescent="0.3">
      <c r="P2233" s="17">
        <v>40639</v>
      </c>
      <c r="Q2233">
        <v>8.4</v>
      </c>
      <c r="R2233" s="13">
        <f>IF(Q2233&gt;B$5,0,B$5-Q2233)</f>
        <v>6.9714994054050141</v>
      </c>
    </row>
    <row r="2234" spans="16:18" x14ac:dyDescent="0.3">
      <c r="P2234" s="17">
        <v>40640</v>
      </c>
      <c r="Q2234">
        <v>8.4</v>
      </c>
      <c r="R2234" s="13">
        <f>IF(Q2234&gt;B$5,0,B$5-Q2234)</f>
        <v>6.9714994054050141</v>
      </c>
    </row>
    <row r="2235" spans="16:18" x14ac:dyDescent="0.3">
      <c r="P2235" s="17">
        <v>40641</v>
      </c>
      <c r="Q2235">
        <v>5.8</v>
      </c>
      <c r="R2235" s="13">
        <f>IF(Q2235&gt;B$5,0,B$5-Q2235)</f>
        <v>9.5714994054050138</v>
      </c>
    </row>
    <row r="2236" spans="16:18" x14ac:dyDescent="0.3">
      <c r="P2236" s="17">
        <v>40642</v>
      </c>
      <c r="Q2236">
        <v>7.8</v>
      </c>
      <c r="R2236" s="13">
        <f>IF(Q2236&gt;B$5,0,B$5-Q2236)</f>
        <v>7.5714994054050146</v>
      </c>
    </row>
    <row r="2237" spans="16:18" x14ac:dyDescent="0.3">
      <c r="P2237" s="17">
        <v>40643</v>
      </c>
      <c r="Q2237">
        <v>7.8</v>
      </c>
      <c r="R2237" s="13">
        <f>IF(Q2237&gt;B$5,0,B$5-Q2237)</f>
        <v>7.5714994054050146</v>
      </c>
    </row>
    <row r="2238" spans="16:18" x14ac:dyDescent="0.3">
      <c r="P2238" s="17">
        <v>40644</v>
      </c>
      <c r="Q2238">
        <v>10.9</v>
      </c>
      <c r="R2238" s="13">
        <f>IF(Q2238&gt;B$5,0,B$5-Q2238)</f>
        <v>4.4714994054050141</v>
      </c>
    </row>
    <row r="2239" spans="16:18" x14ac:dyDescent="0.3">
      <c r="P2239" s="17">
        <v>40645</v>
      </c>
      <c r="Q2239">
        <v>6</v>
      </c>
      <c r="R2239" s="13">
        <f>IF(Q2239&gt;B$5,0,B$5-Q2239)</f>
        <v>9.3714994054050145</v>
      </c>
    </row>
    <row r="2240" spans="16:18" x14ac:dyDescent="0.3">
      <c r="P2240" s="17">
        <v>40646</v>
      </c>
      <c r="Q2240">
        <v>5</v>
      </c>
      <c r="R2240" s="13">
        <f>IF(Q2240&gt;B$5,0,B$5-Q2240)</f>
        <v>10.371499405405014</v>
      </c>
    </row>
    <row r="2241" spans="16:18" x14ac:dyDescent="0.3">
      <c r="P2241" s="17">
        <v>40647</v>
      </c>
      <c r="Q2241">
        <v>7.7</v>
      </c>
      <c r="R2241" s="13">
        <f>IF(Q2241&gt;B$5,0,B$5-Q2241)</f>
        <v>7.6714994054050143</v>
      </c>
    </row>
    <row r="2242" spans="16:18" x14ac:dyDescent="0.3">
      <c r="P2242" s="17">
        <v>40648</v>
      </c>
      <c r="Q2242">
        <v>7.9</v>
      </c>
      <c r="R2242" s="13">
        <f>IF(Q2242&gt;B$5,0,B$5-Q2242)</f>
        <v>7.4714994054050141</v>
      </c>
    </row>
    <row r="2243" spans="16:18" x14ac:dyDescent="0.3">
      <c r="P2243" s="17">
        <v>40649</v>
      </c>
      <c r="Q2243">
        <v>10.8</v>
      </c>
      <c r="R2243" s="13">
        <f>IF(Q2243&gt;B$5,0,B$5-Q2243)</f>
        <v>4.5714994054050138</v>
      </c>
    </row>
    <row r="2244" spans="16:18" x14ac:dyDescent="0.3">
      <c r="P2244" s="17">
        <v>40650</v>
      </c>
      <c r="Q2244">
        <v>11.3</v>
      </c>
      <c r="R2244" s="13">
        <f>IF(Q2244&gt;B$5,0,B$5-Q2244)</f>
        <v>4.0714994054050138</v>
      </c>
    </row>
    <row r="2245" spans="16:18" x14ac:dyDescent="0.3">
      <c r="P2245" s="17">
        <v>40651</v>
      </c>
      <c r="Q2245">
        <v>12.3</v>
      </c>
      <c r="R2245" s="13">
        <f>IF(Q2245&gt;B$5,0,B$5-Q2245)</f>
        <v>3.0714994054050138</v>
      </c>
    </row>
    <row r="2246" spans="16:18" x14ac:dyDescent="0.3">
      <c r="P2246" s="17">
        <v>40652</v>
      </c>
      <c r="Q2246">
        <v>7.4</v>
      </c>
      <c r="R2246" s="13">
        <f>IF(Q2246&gt;B$5,0,B$5-Q2246)</f>
        <v>7.9714994054050141</v>
      </c>
    </row>
    <row r="2247" spans="16:18" x14ac:dyDescent="0.3">
      <c r="P2247" s="17">
        <v>40653</v>
      </c>
      <c r="Q2247">
        <v>10.9</v>
      </c>
      <c r="R2247" s="13">
        <f>IF(Q2247&gt;B$5,0,B$5-Q2247)</f>
        <v>4.4714994054050141</v>
      </c>
    </row>
    <row r="2248" spans="16:18" x14ac:dyDescent="0.3">
      <c r="P2248" s="17">
        <v>40654</v>
      </c>
      <c r="Q2248">
        <v>11.6</v>
      </c>
      <c r="R2248" s="13">
        <f>IF(Q2248&gt;B$5,0,B$5-Q2248)</f>
        <v>3.7714994054050148</v>
      </c>
    </row>
    <row r="2249" spans="16:18" x14ac:dyDescent="0.3">
      <c r="P2249" s="17">
        <v>40655</v>
      </c>
      <c r="Q2249">
        <v>11.1</v>
      </c>
      <c r="R2249" s="13">
        <f>IF(Q2249&gt;B$5,0,B$5-Q2249)</f>
        <v>4.2714994054050148</v>
      </c>
    </row>
    <row r="2250" spans="16:18" x14ac:dyDescent="0.3">
      <c r="P2250" s="17">
        <v>40656</v>
      </c>
      <c r="Q2250">
        <v>10.199999999999999</v>
      </c>
      <c r="R2250" s="13">
        <f>IF(Q2250&gt;B$5,0,B$5-Q2250)</f>
        <v>5.1714994054050152</v>
      </c>
    </row>
    <row r="2251" spans="16:18" x14ac:dyDescent="0.3">
      <c r="P2251" s="17">
        <v>40657</v>
      </c>
      <c r="Q2251">
        <v>13</v>
      </c>
      <c r="R2251" s="13">
        <f>IF(Q2251&gt;B$5,0,B$5-Q2251)</f>
        <v>2.3714994054050145</v>
      </c>
    </row>
    <row r="2252" spans="16:18" x14ac:dyDescent="0.3">
      <c r="P2252" s="17">
        <v>40658</v>
      </c>
      <c r="Q2252">
        <v>15.2</v>
      </c>
      <c r="R2252" s="13">
        <f>IF(Q2252&gt;B$5,0,B$5-Q2252)</f>
        <v>0.17149940540501518</v>
      </c>
    </row>
    <row r="2253" spans="16:18" x14ac:dyDescent="0.3">
      <c r="P2253" s="17">
        <v>40659</v>
      </c>
      <c r="Q2253">
        <v>11.2</v>
      </c>
      <c r="R2253" s="13">
        <f>IF(Q2253&gt;B$5,0,B$5-Q2253)</f>
        <v>4.1714994054050152</v>
      </c>
    </row>
    <row r="2254" spans="16:18" x14ac:dyDescent="0.3">
      <c r="P2254" s="17">
        <v>40660</v>
      </c>
      <c r="Q2254">
        <v>10.5</v>
      </c>
      <c r="R2254" s="13">
        <f>IF(Q2254&gt;B$5,0,B$5-Q2254)</f>
        <v>4.8714994054050145</v>
      </c>
    </row>
    <row r="2255" spans="16:18" x14ac:dyDescent="0.3">
      <c r="P2255" s="17">
        <v>40661</v>
      </c>
      <c r="Q2255">
        <v>9.8000000000000007</v>
      </c>
      <c r="R2255" s="13">
        <f>IF(Q2255&gt;B$5,0,B$5-Q2255)</f>
        <v>5.5714994054050138</v>
      </c>
    </row>
    <row r="2256" spans="16:18" x14ac:dyDescent="0.3">
      <c r="P2256" s="17">
        <v>40662</v>
      </c>
      <c r="Q2256">
        <v>11.1</v>
      </c>
      <c r="R2256" s="13">
        <f>IF(Q2256&gt;B$5,0,B$5-Q2256)</f>
        <v>4.2714994054050148</v>
      </c>
    </row>
    <row r="2257" spans="16:18" x14ac:dyDescent="0.3">
      <c r="P2257" s="17">
        <v>40663</v>
      </c>
      <c r="Q2257">
        <v>7.4</v>
      </c>
      <c r="R2257" s="13">
        <f>IF(Q2257&gt;B$5,0,B$5-Q2257)</f>
        <v>7.9714994054050141</v>
      </c>
    </row>
    <row r="2258" spans="16:18" x14ac:dyDescent="0.3">
      <c r="P2258" s="17">
        <v>40664</v>
      </c>
      <c r="Q2258">
        <v>4.5</v>
      </c>
      <c r="R2258" s="13">
        <f>IF(Q2258&gt;B$5,0,B$5-Q2258)</f>
        <v>10.871499405405014</v>
      </c>
    </row>
    <row r="2259" spans="16:18" x14ac:dyDescent="0.3">
      <c r="P2259" s="17">
        <v>40665</v>
      </c>
      <c r="Q2259">
        <v>3.6</v>
      </c>
      <c r="R2259" s="13">
        <f>IF(Q2259&gt;B$5,0,B$5-Q2259)</f>
        <v>11.771499405405015</v>
      </c>
    </row>
    <row r="2260" spans="16:18" x14ac:dyDescent="0.3">
      <c r="P2260" s="17">
        <v>40666</v>
      </c>
      <c r="Q2260">
        <v>3.7</v>
      </c>
      <c r="R2260" s="13">
        <f>IF(Q2260&gt;B$5,0,B$5-Q2260)</f>
        <v>11.671499405405015</v>
      </c>
    </row>
    <row r="2261" spans="16:18" x14ac:dyDescent="0.3">
      <c r="P2261" s="17">
        <v>40667</v>
      </c>
      <c r="Q2261">
        <v>4.5999999999999996</v>
      </c>
      <c r="R2261" s="13">
        <f>IF(Q2261&gt;B$5,0,B$5-Q2261)</f>
        <v>10.771499405405015</v>
      </c>
    </row>
    <row r="2262" spans="16:18" x14ac:dyDescent="0.3">
      <c r="P2262" s="17">
        <v>40668</v>
      </c>
      <c r="Q2262">
        <v>6.1</v>
      </c>
      <c r="R2262" s="13">
        <f>IF(Q2262&gt;B$5,0,B$5-Q2262)</f>
        <v>9.2714994054050148</v>
      </c>
    </row>
    <row r="2263" spans="16:18" x14ac:dyDescent="0.3">
      <c r="P2263" s="17">
        <v>40669</v>
      </c>
      <c r="Q2263">
        <v>8.1999999999999993</v>
      </c>
      <c r="R2263" s="13">
        <f>IF(Q2263&gt;B$5,0,B$5-Q2263)</f>
        <v>7.1714994054050152</v>
      </c>
    </row>
    <row r="2264" spans="16:18" x14ac:dyDescent="0.3">
      <c r="P2264" s="17">
        <v>40670</v>
      </c>
      <c r="Q2264">
        <v>10.7</v>
      </c>
      <c r="R2264" s="13">
        <f>IF(Q2264&gt;B$5,0,B$5-Q2264)</f>
        <v>4.6714994054050152</v>
      </c>
    </row>
    <row r="2265" spans="16:18" x14ac:dyDescent="0.3">
      <c r="P2265" s="17">
        <v>40671</v>
      </c>
      <c r="Q2265">
        <v>13</v>
      </c>
      <c r="R2265" s="13">
        <f>IF(Q2265&gt;B$5,0,B$5-Q2265)</f>
        <v>2.3714994054050145</v>
      </c>
    </row>
    <row r="2266" spans="16:18" x14ac:dyDescent="0.3">
      <c r="P2266" s="17">
        <v>40672</v>
      </c>
      <c r="Q2266">
        <v>14.7</v>
      </c>
      <c r="R2266" s="13">
        <f>IF(Q2266&gt;B$5,0,B$5-Q2266)</f>
        <v>0.67149940540501518</v>
      </c>
    </row>
    <row r="2267" spans="16:18" x14ac:dyDescent="0.3">
      <c r="P2267" s="17">
        <v>40673</v>
      </c>
      <c r="Q2267">
        <v>17.7</v>
      </c>
      <c r="R2267" s="13">
        <f>IF(Q2267&gt;B$5,0,B$5-Q2267)</f>
        <v>0</v>
      </c>
    </row>
    <row r="2268" spans="16:18" x14ac:dyDescent="0.3">
      <c r="P2268" s="17">
        <v>40674</v>
      </c>
      <c r="Q2268">
        <v>16.7</v>
      </c>
      <c r="R2268" s="13">
        <f>IF(Q2268&gt;B$5,0,B$5-Q2268)</f>
        <v>0</v>
      </c>
    </row>
    <row r="2269" spans="16:18" x14ac:dyDescent="0.3">
      <c r="P2269" s="17">
        <v>40675</v>
      </c>
      <c r="Q2269">
        <v>16</v>
      </c>
      <c r="R2269" s="13">
        <f>IF(Q2269&gt;B$5,0,B$5-Q2269)</f>
        <v>0</v>
      </c>
    </row>
    <row r="2270" spans="16:18" x14ac:dyDescent="0.3">
      <c r="P2270" s="17">
        <v>40676</v>
      </c>
      <c r="Q2270">
        <v>10.5</v>
      </c>
      <c r="R2270" s="13">
        <f>IF(Q2270&gt;B$5,0,B$5-Q2270)</f>
        <v>4.8714994054050145</v>
      </c>
    </row>
    <row r="2271" spans="16:18" x14ac:dyDescent="0.3">
      <c r="P2271" s="17">
        <v>40677</v>
      </c>
      <c r="Q2271">
        <v>12.2</v>
      </c>
      <c r="R2271" s="13">
        <f>IF(Q2271&gt;B$5,0,B$5-Q2271)</f>
        <v>3.1714994054050152</v>
      </c>
    </row>
    <row r="2272" spans="16:18" x14ac:dyDescent="0.3">
      <c r="P2272" s="17">
        <v>40678</v>
      </c>
      <c r="Q2272">
        <v>8.6999999999999993</v>
      </c>
      <c r="R2272" s="13">
        <f>IF(Q2272&gt;B$5,0,B$5-Q2272)</f>
        <v>6.6714994054050152</v>
      </c>
    </row>
    <row r="2273" spans="16:18" x14ac:dyDescent="0.3">
      <c r="P2273" s="17">
        <v>40679</v>
      </c>
      <c r="Q2273">
        <v>9.1</v>
      </c>
      <c r="R2273" s="13">
        <f>IF(Q2273&gt;B$5,0,B$5-Q2273)</f>
        <v>6.2714994054050148</v>
      </c>
    </row>
    <row r="2274" spans="16:18" x14ac:dyDescent="0.3">
      <c r="P2274" s="17">
        <v>40680</v>
      </c>
      <c r="Q2274">
        <v>10.199999999999999</v>
      </c>
      <c r="R2274" s="13">
        <f>IF(Q2274&gt;B$5,0,B$5-Q2274)</f>
        <v>5.1714994054050152</v>
      </c>
    </row>
    <row r="2275" spans="16:18" x14ac:dyDescent="0.3">
      <c r="P2275" s="17">
        <v>40681</v>
      </c>
      <c r="Q2275">
        <v>12.2</v>
      </c>
      <c r="R2275" s="13">
        <f>IF(Q2275&gt;B$5,0,B$5-Q2275)</f>
        <v>3.1714994054050152</v>
      </c>
    </row>
    <row r="2276" spans="16:18" x14ac:dyDescent="0.3">
      <c r="P2276" s="17">
        <v>40682</v>
      </c>
      <c r="Q2276">
        <v>15.2</v>
      </c>
      <c r="R2276" s="13">
        <f>IF(Q2276&gt;B$5,0,B$5-Q2276)</f>
        <v>0.17149940540501518</v>
      </c>
    </row>
    <row r="2277" spans="16:18" x14ac:dyDescent="0.3">
      <c r="P2277" s="17">
        <v>40683</v>
      </c>
      <c r="Q2277">
        <v>13.7</v>
      </c>
      <c r="R2277" s="13">
        <f>IF(Q2277&gt;B$5,0,B$5-Q2277)</f>
        <v>1.6714994054050152</v>
      </c>
    </row>
    <row r="2278" spans="16:18" x14ac:dyDescent="0.3">
      <c r="P2278" s="17">
        <v>40684</v>
      </c>
      <c r="Q2278">
        <v>13.7</v>
      </c>
      <c r="R2278" s="13">
        <f>IF(Q2278&gt;B$5,0,B$5-Q2278)</f>
        <v>1.6714994054050152</v>
      </c>
    </row>
    <row r="2279" spans="16:18" x14ac:dyDescent="0.3">
      <c r="P2279" s="17">
        <v>40685</v>
      </c>
      <c r="Q2279">
        <v>14.9</v>
      </c>
      <c r="R2279" s="13">
        <f>IF(Q2279&gt;B$5,0,B$5-Q2279)</f>
        <v>0.47149940540501412</v>
      </c>
    </row>
    <row r="2280" spans="16:18" x14ac:dyDescent="0.3">
      <c r="P2280" s="17">
        <v>40686</v>
      </c>
      <c r="Q2280">
        <v>13.3</v>
      </c>
      <c r="R2280" s="13">
        <f>IF(Q2280&gt;B$5,0,B$5-Q2280)</f>
        <v>2.0714994054050138</v>
      </c>
    </row>
    <row r="2281" spans="16:18" x14ac:dyDescent="0.3">
      <c r="P2281" s="17">
        <v>40687</v>
      </c>
      <c r="Q2281">
        <v>13.4</v>
      </c>
      <c r="R2281" s="13">
        <f>IF(Q2281&gt;B$5,0,B$5-Q2281)</f>
        <v>1.9714994054050141</v>
      </c>
    </row>
    <row r="2282" spans="16:18" x14ac:dyDescent="0.3">
      <c r="P2282" s="17">
        <v>40688</v>
      </c>
      <c r="Q2282">
        <v>12.5</v>
      </c>
      <c r="R2282" s="13">
        <f>IF(Q2282&gt;B$5,0,B$5-Q2282)</f>
        <v>2.8714994054050145</v>
      </c>
    </row>
    <row r="2283" spans="16:18" x14ac:dyDescent="0.3">
      <c r="P2283" s="17">
        <v>40689</v>
      </c>
      <c r="Q2283">
        <v>13.3</v>
      </c>
      <c r="R2283" s="13">
        <f>IF(Q2283&gt;B$5,0,B$5-Q2283)</f>
        <v>2.0714994054050138</v>
      </c>
    </row>
    <row r="2284" spans="16:18" x14ac:dyDescent="0.3">
      <c r="P2284" s="17">
        <v>40690</v>
      </c>
      <c r="Q2284">
        <v>10.5</v>
      </c>
      <c r="R2284" s="13">
        <f>IF(Q2284&gt;B$5,0,B$5-Q2284)</f>
        <v>4.8714994054050145</v>
      </c>
    </row>
    <row r="2285" spans="16:18" x14ac:dyDescent="0.3">
      <c r="P2285" s="17">
        <v>40691</v>
      </c>
      <c r="Q2285">
        <v>11.8</v>
      </c>
      <c r="R2285" s="13">
        <f>IF(Q2285&gt;B$5,0,B$5-Q2285)</f>
        <v>3.5714994054050138</v>
      </c>
    </row>
    <row r="2286" spans="16:18" x14ac:dyDescent="0.3">
      <c r="P2286" s="17">
        <v>40692</v>
      </c>
      <c r="Q2286">
        <v>12.4</v>
      </c>
      <c r="R2286" s="13">
        <f>IF(Q2286&gt;B$5,0,B$5-Q2286)</f>
        <v>2.9714994054050141</v>
      </c>
    </row>
    <row r="2287" spans="16:18" x14ac:dyDescent="0.3">
      <c r="P2287" s="17">
        <v>40693</v>
      </c>
      <c r="Q2287">
        <v>14.7</v>
      </c>
      <c r="R2287" s="13">
        <f>IF(Q2287&gt;B$5,0,B$5-Q2287)</f>
        <v>0.67149940540501518</v>
      </c>
    </row>
    <row r="2288" spans="16:18" x14ac:dyDescent="0.3">
      <c r="P2288" s="17">
        <v>40694</v>
      </c>
      <c r="Q2288">
        <v>18</v>
      </c>
      <c r="R2288" s="13">
        <f>IF(Q2288&gt;B$5,0,B$5-Q2288)</f>
        <v>0</v>
      </c>
    </row>
    <row r="2289" spans="16:18" x14ac:dyDescent="0.3">
      <c r="P2289" s="17">
        <v>40695</v>
      </c>
      <c r="Q2289">
        <v>15.2</v>
      </c>
      <c r="R2289" s="13">
        <f>IF(Q2289&gt;B$5,0,B$5-Q2289)</f>
        <v>0.17149940540501518</v>
      </c>
    </row>
    <row r="2290" spans="16:18" x14ac:dyDescent="0.3">
      <c r="P2290" s="17">
        <v>40696</v>
      </c>
      <c r="Q2290">
        <v>15.9</v>
      </c>
      <c r="R2290" s="13">
        <f>IF(Q2290&gt;B$5,0,B$5-Q2290)</f>
        <v>0</v>
      </c>
    </row>
    <row r="2291" spans="16:18" x14ac:dyDescent="0.3">
      <c r="P2291" s="17">
        <v>40697</v>
      </c>
      <c r="Q2291">
        <v>19.3</v>
      </c>
      <c r="R2291" s="13">
        <f>IF(Q2291&gt;B$5,0,B$5-Q2291)</f>
        <v>0</v>
      </c>
    </row>
    <row r="2292" spans="16:18" x14ac:dyDescent="0.3">
      <c r="P2292" s="17">
        <v>40698</v>
      </c>
      <c r="Q2292">
        <v>20.5</v>
      </c>
      <c r="R2292" s="13">
        <f>IF(Q2292&gt;B$5,0,B$5-Q2292)</f>
        <v>0</v>
      </c>
    </row>
    <row r="2293" spans="16:18" x14ac:dyDescent="0.3">
      <c r="P2293" s="17">
        <v>40699</v>
      </c>
      <c r="Q2293">
        <v>14.6</v>
      </c>
      <c r="R2293" s="13">
        <f>IF(Q2293&gt;B$5,0,B$5-Q2293)</f>
        <v>0.77149940540501483</v>
      </c>
    </row>
    <row r="2294" spans="16:18" x14ac:dyDescent="0.3">
      <c r="P2294" s="17">
        <v>40700</v>
      </c>
      <c r="Q2294">
        <v>18.600000000000001</v>
      </c>
      <c r="R2294" s="13">
        <f>IF(Q2294&gt;B$5,0,B$5-Q2294)</f>
        <v>0</v>
      </c>
    </row>
    <row r="2295" spans="16:18" x14ac:dyDescent="0.3">
      <c r="P2295" s="17">
        <v>40701</v>
      </c>
      <c r="Q2295">
        <v>22.6</v>
      </c>
      <c r="R2295" s="13">
        <f>IF(Q2295&gt;B$5,0,B$5-Q2295)</f>
        <v>0</v>
      </c>
    </row>
    <row r="2296" spans="16:18" x14ac:dyDescent="0.3">
      <c r="P2296" s="17">
        <v>40702</v>
      </c>
      <c r="Q2296">
        <v>20.5</v>
      </c>
      <c r="R2296" s="13">
        <f>IF(Q2296&gt;B$5,0,B$5-Q2296)</f>
        <v>0</v>
      </c>
    </row>
    <row r="2297" spans="16:18" x14ac:dyDescent="0.3">
      <c r="P2297" s="17">
        <v>40703</v>
      </c>
      <c r="Q2297">
        <v>20.8</v>
      </c>
      <c r="R2297" s="13">
        <f>IF(Q2297&gt;B$5,0,B$5-Q2297)</f>
        <v>0</v>
      </c>
    </row>
    <row r="2298" spans="16:18" x14ac:dyDescent="0.3">
      <c r="P2298" s="17">
        <v>40704</v>
      </c>
      <c r="Q2298">
        <v>22</v>
      </c>
      <c r="R2298" s="13">
        <f>IF(Q2298&gt;B$5,0,B$5-Q2298)</f>
        <v>0</v>
      </c>
    </row>
    <row r="2299" spans="16:18" x14ac:dyDescent="0.3">
      <c r="P2299" s="17">
        <v>40705</v>
      </c>
      <c r="Q2299">
        <v>23.1</v>
      </c>
      <c r="R2299" s="13">
        <f>IF(Q2299&gt;B$5,0,B$5-Q2299)</f>
        <v>0</v>
      </c>
    </row>
    <row r="2300" spans="16:18" x14ac:dyDescent="0.3">
      <c r="P2300" s="17">
        <v>40706</v>
      </c>
      <c r="Q2300">
        <v>18</v>
      </c>
      <c r="R2300" s="13">
        <f>IF(Q2300&gt;B$5,0,B$5-Q2300)</f>
        <v>0</v>
      </c>
    </row>
    <row r="2301" spans="16:18" x14ac:dyDescent="0.3">
      <c r="P2301" s="17">
        <v>40707</v>
      </c>
      <c r="Q2301">
        <v>14.6</v>
      </c>
      <c r="R2301" s="13">
        <f>IF(Q2301&gt;B$5,0,B$5-Q2301)</f>
        <v>0.77149940540501483</v>
      </c>
    </row>
    <row r="2302" spans="16:18" x14ac:dyDescent="0.3">
      <c r="P2302" s="17">
        <v>40708</v>
      </c>
      <c r="Q2302">
        <v>12.8</v>
      </c>
      <c r="R2302" s="13">
        <f>IF(Q2302&gt;B$5,0,B$5-Q2302)</f>
        <v>2.5714994054050138</v>
      </c>
    </row>
    <row r="2303" spans="16:18" x14ac:dyDescent="0.3">
      <c r="P2303" s="17">
        <v>40709</v>
      </c>
      <c r="Q2303">
        <v>12.7</v>
      </c>
      <c r="R2303" s="13">
        <f>IF(Q2303&gt;B$5,0,B$5-Q2303)</f>
        <v>2.6714994054050152</v>
      </c>
    </row>
    <row r="2304" spans="16:18" x14ac:dyDescent="0.3">
      <c r="P2304" s="17">
        <v>40710</v>
      </c>
      <c r="Q2304">
        <v>14.4</v>
      </c>
      <c r="R2304" s="13">
        <f>IF(Q2304&gt;B$5,0,B$5-Q2304)</f>
        <v>0.97149940540501412</v>
      </c>
    </row>
    <row r="2305" spans="16:18" x14ac:dyDescent="0.3">
      <c r="P2305" s="17">
        <v>40711</v>
      </c>
      <c r="Q2305">
        <v>12.9</v>
      </c>
      <c r="R2305" s="13">
        <f>IF(Q2305&gt;B$5,0,B$5-Q2305)</f>
        <v>2.4714994054050141</v>
      </c>
    </row>
    <row r="2306" spans="16:18" x14ac:dyDescent="0.3">
      <c r="P2306" s="17">
        <v>40712</v>
      </c>
      <c r="Q2306">
        <v>14.5</v>
      </c>
      <c r="R2306" s="13">
        <f>IF(Q2306&gt;B$5,0,B$5-Q2306)</f>
        <v>0.87149940540501447</v>
      </c>
    </row>
    <row r="2307" spans="16:18" x14ac:dyDescent="0.3">
      <c r="P2307" s="17">
        <v>40713</v>
      </c>
      <c r="Q2307">
        <v>11.7</v>
      </c>
      <c r="R2307" s="13">
        <f>IF(Q2307&gt;B$5,0,B$5-Q2307)</f>
        <v>3.6714994054050152</v>
      </c>
    </row>
    <row r="2308" spans="16:18" x14ac:dyDescent="0.3">
      <c r="P2308" s="17">
        <v>40714</v>
      </c>
      <c r="Q2308">
        <v>13</v>
      </c>
      <c r="R2308" s="13">
        <f>IF(Q2308&gt;B$5,0,B$5-Q2308)</f>
        <v>2.3714994054050145</v>
      </c>
    </row>
    <row r="2309" spans="16:18" x14ac:dyDescent="0.3">
      <c r="P2309" s="17">
        <v>40715</v>
      </c>
      <c r="Q2309">
        <v>15.4</v>
      </c>
      <c r="R2309" s="13">
        <f>IF(Q2309&gt;B$5,0,B$5-Q2309)</f>
        <v>0</v>
      </c>
    </row>
    <row r="2310" spans="16:18" x14ac:dyDescent="0.3">
      <c r="P2310" s="17">
        <v>40716</v>
      </c>
      <c r="Q2310">
        <v>15.7</v>
      </c>
      <c r="R2310" s="13">
        <f>IF(Q2310&gt;B$5,0,B$5-Q2310)</f>
        <v>0</v>
      </c>
    </row>
    <row r="2311" spans="16:18" x14ac:dyDescent="0.3">
      <c r="P2311" s="17">
        <v>40717</v>
      </c>
      <c r="Q2311">
        <v>13.8</v>
      </c>
      <c r="R2311" s="13">
        <f>IF(Q2311&gt;B$5,0,B$5-Q2311)</f>
        <v>1.5714994054050138</v>
      </c>
    </row>
    <row r="2312" spans="16:18" x14ac:dyDescent="0.3">
      <c r="P2312" s="17">
        <v>40718</v>
      </c>
      <c r="Q2312">
        <v>15.2</v>
      </c>
      <c r="R2312" s="13">
        <f>IF(Q2312&gt;B$5,0,B$5-Q2312)</f>
        <v>0.17149940540501518</v>
      </c>
    </row>
    <row r="2313" spans="16:18" x14ac:dyDescent="0.3">
      <c r="P2313" s="17">
        <v>40719</v>
      </c>
      <c r="Q2313">
        <v>14.3</v>
      </c>
      <c r="R2313" s="13">
        <f>IF(Q2313&gt;B$5,0,B$5-Q2313)</f>
        <v>1.0714994054050138</v>
      </c>
    </row>
    <row r="2314" spans="16:18" x14ac:dyDescent="0.3">
      <c r="P2314" s="17">
        <v>40720</v>
      </c>
      <c r="Q2314">
        <v>16.8</v>
      </c>
      <c r="R2314" s="13">
        <f>IF(Q2314&gt;B$5,0,B$5-Q2314)</f>
        <v>0</v>
      </c>
    </row>
    <row r="2315" spans="16:18" x14ac:dyDescent="0.3">
      <c r="P2315" s="17">
        <v>40721</v>
      </c>
      <c r="Q2315">
        <v>19.2</v>
      </c>
      <c r="R2315" s="13">
        <f>IF(Q2315&gt;B$5,0,B$5-Q2315)</f>
        <v>0</v>
      </c>
    </row>
    <row r="2316" spans="16:18" x14ac:dyDescent="0.3">
      <c r="P2316" s="17">
        <v>40722</v>
      </c>
      <c r="Q2316">
        <v>21.3</v>
      </c>
      <c r="R2316" s="13">
        <f>IF(Q2316&gt;B$5,0,B$5-Q2316)</f>
        <v>0</v>
      </c>
    </row>
    <row r="2317" spans="16:18" x14ac:dyDescent="0.3">
      <c r="P2317" s="17">
        <v>40723</v>
      </c>
      <c r="Q2317">
        <v>22.4</v>
      </c>
      <c r="R2317" s="13">
        <f>IF(Q2317&gt;B$5,0,B$5-Q2317)</f>
        <v>0</v>
      </c>
    </row>
    <row r="2318" spans="16:18" x14ac:dyDescent="0.3">
      <c r="P2318" s="17">
        <v>40724</v>
      </c>
      <c r="Q2318">
        <v>21</v>
      </c>
      <c r="R2318" s="13">
        <f>IF(Q2318&gt;B$5,0,B$5-Q2318)</f>
        <v>0</v>
      </c>
    </row>
    <row r="2319" spans="16:18" x14ac:dyDescent="0.3">
      <c r="P2319" s="17">
        <v>40725</v>
      </c>
      <c r="Q2319">
        <v>20.6</v>
      </c>
      <c r="R2319" s="13">
        <f>IF(Q2319&gt;B$5,0,B$5-Q2319)</f>
        <v>0</v>
      </c>
    </row>
    <row r="2320" spans="16:18" x14ac:dyDescent="0.3">
      <c r="P2320" s="17">
        <v>40726</v>
      </c>
      <c r="Q2320">
        <v>20.9</v>
      </c>
      <c r="R2320" s="13">
        <f>IF(Q2320&gt;B$5,0,B$5-Q2320)</f>
        <v>0</v>
      </c>
    </row>
    <row r="2321" spans="16:18" x14ac:dyDescent="0.3">
      <c r="P2321" s="17">
        <v>40727</v>
      </c>
      <c r="Q2321">
        <v>15.5</v>
      </c>
      <c r="R2321" s="13">
        <f>IF(Q2321&gt;B$5,0,B$5-Q2321)</f>
        <v>0</v>
      </c>
    </row>
    <row r="2322" spans="16:18" x14ac:dyDescent="0.3">
      <c r="P2322" s="17">
        <v>40728</v>
      </c>
      <c r="Q2322">
        <v>15</v>
      </c>
      <c r="R2322" s="13">
        <f>IF(Q2322&gt;B$5,0,B$5-Q2322)</f>
        <v>0.37149940540501447</v>
      </c>
    </row>
    <row r="2323" spans="16:18" x14ac:dyDescent="0.3">
      <c r="P2323" s="17">
        <v>40729</v>
      </c>
      <c r="Q2323">
        <v>15.9</v>
      </c>
      <c r="R2323" s="13">
        <f>IF(Q2323&gt;B$5,0,B$5-Q2323)</f>
        <v>0</v>
      </c>
    </row>
    <row r="2324" spans="16:18" x14ac:dyDescent="0.3">
      <c r="P2324" s="17">
        <v>40730</v>
      </c>
      <c r="Q2324">
        <v>18.5</v>
      </c>
      <c r="R2324" s="13">
        <f>IF(Q2324&gt;B$5,0,B$5-Q2324)</f>
        <v>0</v>
      </c>
    </row>
    <row r="2325" spans="16:18" x14ac:dyDescent="0.3">
      <c r="P2325" s="17">
        <v>40731</v>
      </c>
      <c r="Q2325">
        <v>20.6</v>
      </c>
      <c r="R2325" s="13">
        <f>IF(Q2325&gt;B$5,0,B$5-Q2325)</f>
        <v>0</v>
      </c>
    </row>
    <row r="2326" spans="16:18" x14ac:dyDescent="0.3">
      <c r="P2326" s="17">
        <v>40732</v>
      </c>
      <c r="Q2326">
        <v>21.8</v>
      </c>
      <c r="R2326" s="13">
        <f>IF(Q2326&gt;B$5,0,B$5-Q2326)</f>
        <v>0</v>
      </c>
    </row>
    <row r="2327" spans="16:18" x14ac:dyDescent="0.3">
      <c r="P2327" s="17">
        <v>40733</v>
      </c>
      <c r="Q2327">
        <v>21.2</v>
      </c>
      <c r="R2327" s="13">
        <f>IF(Q2327&gt;B$5,0,B$5-Q2327)</f>
        <v>0</v>
      </c>
    </row>
    <row r="2328" spans="16:18" x14ac:dyDescent="0.3">
      <c r="P2328" s="17">
        <v>40734</v>
      </c>
      <c r="Q2328">
        <v>20.7</v>
      </c>
      <c r="R2328" s="13">
        <f>IF(Q2328&gt;B$5,0,B$5-Q2328)</f>
        <v>0</v>
      </c>
    </row>
    <row r="2329" spans="16:18" x14ac:dyDescent="0.3">
      <c r="P2329" s="17">
        <v>40735</v>
      </c>
      <c r="Q2329">
        <v>19.399999999999999</v>
      </c>
      <c r="R2329" s="13">
        <f>IF(Q2329&gt;B$5,0,B$5-Q2329)</f>
        <v>0</v>
      </c>
    </row>
    <row r="2330" spans="16:18" x14ac:dyDescent="0.3">
      <c r="P2330" s="17">
        <v>40736</v>
      </c>
      <c r="Q2330">
        <v>17.5</v>
      </c>
      <c r="R2330" s="13">
        <f>IF(Q2330&gt;B$5,0,B$5-Q2330)</f>
        <v>0</v>
      </c>
    </row>
    <row r="2331" spans="16:18" x14ac:dyDescent="0.3">
      <c r="P2331" s="17">
        <v>40737</v>
      </c>
      <c r="Q2331">
        <v>14.4</v>
      </c>
      <c r="R2331" s="13">
        <f>IF(Q2331&gt;B$5,0,B$5-Q2331)</f>
        <v>0.97149940540501412</v>
      </c>
    </row>
    <row r="2332" spans="16:18" x14ac:dyDescent="0.3">
      <c r="P2332" s="17">
        <v>40738</v>
      </c>
      <c r="Q2332">
        <v>16.100000000000001</v>
      </c>
      <c r="R2332" s="13">
        <f>IF(Q2332&gt;B$5,0,B$5-Q2332)</f>
        <v>0</v>
      </c>
    </row>
    <row r="2333" spans="16:18" x14ac:dyDescent="0.3">
      <c r="P2333" s="17">
        <v>40739</v>
      </c>
      <c r="Q2333">
        <v>15.9</v>
      </c>
      <c r="R2333" s="13">
        <f>IF(Q2333&gt;B$5,0,B$5-Q2333)</f>
        <v>0</v>
      </c>
    </row>
    <row r="2334" spans="16:18" x14ac:dyDescent="0.3">
      <c r="P2334" s="17">
        <v>40740</v>
      </c>
      <c r="Q2334">
        <v>15.5</v>
      </c>
      <c r="R2334" s="13">
        <f>IF(Q2334&gt;B$5,0,B$5-Q2334)</f>
        <v>0</v>
      </c>
    </row>
    <row r="2335" spans="16:18" x14ac:dyDescent="0.3">
      <c r="P2335" s="17">
        <v>40741</v>
      </c>
      <c r="Q2335">
        <v>18.8</v>
      </c>
      <c r="R2335" s="13">
        <f>IF(Q2335&gt;B$5,0,B$5-Q2335)</f>
        <v>0</v>
      </c>
    </row>
    <row r="2336" spans="16:18" x14ac:dyDescent="0.3">
      <c r="P2336" s="17">
        <v>40742</v>
      </c>
      <c r="Q2336">
        <v>18.899999999999999</v>
      </c>
      <c r="R2336" s="13">
        <f>IF(Q2336&gt;B$5,0,B$5-Q2336)</f>
        <v>0</v>
      </c>
    </row>
    <row r="2337" spans="16:18" x14ac:dyDescent="0.3">
      <c r="P2337" s="17">
        <v>40743</v>
      </c>
      <c r="Q2337">
        <v>19.5</v>
      </c>
      <c r="R2337" s="13">
        <f>IF(Q2337&gt;B$5,0,B$5-Q2337)</f>
        <v>0</v>
      </c>
    </row>
    <row r="2338" spans="16:18" x14ac:dyDescent="0.3">
      <c r="P2338" s="17">
        <v>40744</v>
      </c>
      <c r="Q2338">
        <v>20.2</v>
      </c>
      <c r="R2338" s="13">
        <f>IF(Q2338&gt;B$5,0,B$5-Q2338)</f>
        <v>0</v>
      </c>
    </row>
    <row r="2339" spans="16:18" x14ac:dyDescent="0.3">
      <c r="P2339" s="17">
        <v>40745</v>
      </c>
      <c r="Q2339">
        <v>16.899999999999999</v>
      </c>
      <c r="R2339" s="13">
        <f>IF(Q2339&gt;B$5,0,B$5-Q2339)</f>
        <v>0</v>
      </c>
    </row>
    <row r="2340" spans="16:18" x14ac:dyDescent="0.3">
      <c r="P2340" s="17">
        <v>40746</v>
      </c>
      <c r="Q2340">
        <v>22</v>
      </c>
      <c r="R2340" s="13">
        <f>IF(Q2340&gt;B$5,0,B$5-Q2340)</f>
        <v>0</v>
      </c>
    </row>
    <row r="2341" spans="16:18" x14ac:dyDescent="0.3">
      <c r="P2341" s="17">
        <v>40747</v>
      </c>
      <c r="Q2341">
        <v>20.9</v>
      </c>
      <c r="R2341" s="13">
        <f>IF(Q2341&gt;B$5,0,B$5-Q2341)</f>
        <v>0</v>
      </c>
    </row>
    <row r="2342" spans="16:18" x14ac:dyDescent="0.3">
      <c r="P2342" s="17">
        <v>40748</v>
      </c>
      <c r="Q2342">
        <v>18</v>
      </c>
      <c r="R2342" s="13">
        <f>IF(Q2342&gt;B$5,0,B$5-Q2342)</f>
        <v>0</v>
      </c>
    </row>
    <row r="2343" spans="16:18" x14ac:dyDescent="0.3">
      <c r="P2343" s="17">
        <v>40749</v>
      </c>
      <c r="Q2343">
        <v>17</v>
      </c>
      <c r="R2343" s="13">
        <f>IF(Q2343&gt;B$5,0,B$5-Q2343)</f>
        <v>0</v>
      </c>
    </row>
    <row r="2344" spans="16:18" x14ac:dyDescent="0.3">
      <c r="P2344" s="17">
        <v>40750</v>
      </c>
      <c r="Q2344">
        <v>19.5</v>
      </c>
      <c r="R2344" s="13">
        <f>IF(Q2344&gt;B$5,0,B$5-Q2344)</f>
        <v>0</v>
      </c>
    </row>
    <row r="2345" spans="16:18" x14ac:dyDescent="0.3">
      <c r="P2345" s="17">
        <v>40751</v>
      </c>
      <c r="Q2345">
        <v>21.9</v>
      </c>
      <c r="R2345" s="13">
        <f>IF(Q2345&gt;B$5,0,B$5-Q2345)</f>
        <v>0</v>
      </c>
    </row>
    <row r="2346" spans="16:18" x14ac:dyDescent="0.3">
      <c r="P2346" s="17">
        <v>40752</v>
      </c>
      <c r="Q2346">
        <v>20.5</v>
      </c>
      <c r="R2346" s="13">
        <f>IF(Q2346&gt;B$5,0,B$5-Q2346)</f>
        <v>0</v>
      </c>
    </row>
    <row r="2347" spans="16:18" x14ac:dyDescent="0.3">
      <c r="P2347" s="17">
        <v>40753</v>
      </c>
      <c r="Q2347">
        <v>20.3</v>
      </c>
      <c r="R2347" s="13">
        <f>IF(Q2347&gt;B$5,0,B$5-Q2347)</f>
        <v>0</v>
      </c>
    </row>
    <row r="2348" spans="16:18" x14ac:dyDescent="0.3">
      <c r="P2348" s="17">
        <v>40754</v>
      </c>
      <c r="Q2348">
        <v>20.3</v>
      </c>
      <c r="R2348" s="13">
        <f>IF(Q2348&gt;B$5,0,B$5-Q2348)</f>
        <v>0</v>
      </c>
    </row>
    <row r="2349" spans="16:18" x14ac:dyDescent="0.3">
      <c r="P2349" s="17">
        <v>40755</v>
      </c>
      <c r="Q2349">
        <v>17.8</v>
      </c>
      <c r="R2349" s="13">
        <f>IF(Q2349&gt;B$5,0,B$5-Q2349)</f>
        <v>0</v>
      </c>
    </row>
    <row r="2350" spans="16:18" x14ac:dyDescent="0.3">
      <c r="P2350" s="17">
        <v>40756</v>
      </c>
      <c r="Q2350">
        <v>17.8</v>
      </c>
      <c r="R2350" s="13">
        <f>IF(Q2350&gt;B$5,0,B$5-Q2350)</f>
        <v>0</v>
      </c>
    </row>
    <row r="2351" spans="16:18" x14ac:dyDescent="0.3">
      <c r="P2351" s="17">
        <v>40757</v>
      </c>
      <c r="Q2351">
        <v>19.100000000000001</v>
      </c>
      <c r="R2351" s="13">
        <f>IF(Q2351&gt;B$5,0,B$5-Q2351)</f>
        <v>0</v>
      </c>
    </row>
    <row r="2352" spans="16:18" x14ac:dyDescent="0.3">
      <c r="P2352" s="17">
        <v>40758</v>
      </c>
      <c r="Q2352">
        <v>19.399999999999999</v>
      </c>
      <c r="R2352" s="13">
        <f>IF(Q2352&gt;B$5,0,B$5-Q2352)</f>
        <v>0</v>
      </c>
    </row>
    <row r="2353" spans="16:18" x14ac:dyDescent="0.3">
      <c r="P2353" s="17">
        <v>40759</v>
      </c>
      <c r="Q2353">
        <v>20.2</v>
      </c>
      <c r="R2353" s="13">
        <f>IF(Q2353&gt;B$5,0,B$5-Q2353)</f>
        <v>0</v>
      </c>
    </row>
    <row r="2354" spans="16:18" x14ac:dyDescent="0.3">
      <c r="P2354" s="17">
        <v>40760</v>
      </c>
      <c r="Q2354">
        <v>19.5</v>
      </c>
      <c r="R2354" s="13">
        <f>IF(Q2354&gt;B$5,0,B$5-Q2354)</f>
        <v>0</v>
      </c>
    </row>
    <row r="2355" spans="16:18" x14ac:dyDescent="0.3">
      <c r="P2355" s="17">
        <v>40761</v>
      </c>
      <c r="Q2355">
        <v>20.8</v>
      </c>
      <c r="R2355" s="13">
        <f>IF(Q2355&gt;B$5,0,B$5-Q2355)</f>
        <v>0</v>
      </c>
    </row>
    <row r="2356" spans="16:18" x14ac:dyDescent="0.3">
      <c r="P2356" s="17">
        <v>40762</v>
      </c>
      <c r="Q2356">
        <v>17.2</v>
      </c>
      <c r="R2356" s="13">
        <f>IF(Q2356&gt;B$5,0,B$5-Q2356)</f>
        <v>0</v>
      </c>
    </row>
    <row r="2357" spans="16:18" x14ac:dyDescent="0.3">
      <c r="P2357" s="17">
        <v>40763</v>
      </c>
      <c r="Q2357">
        <v>16.899999999999999</v>
      </c>
      <c r="R2357" s="13">
        <f>IF(Q2357&gt;B$5,0,B$5-Q2357)</f>
        <v>0</v>
      </c>
    </row>
    <row r="2358" spans="16:18" x14ac:dyDescent="0.3">
      <c r="P2358" s="17">
        <v>40764</v>
      </c>
      <c r="Q2358">
        <v>16</v>
      </c>
      <c r="R2358" s="13">
        <f>IF(Q2358&gt;B$5,0,B$5-Q2358)</f>
        <v>0</v>
      </c>
    </row>
    <row r="2359" spans="16:18" x14ac:dyDescent="0.3">
      <c r="P2359" s="17">
        <v>40765</v>
      </c>
      <c r="Q2359">
        <v>14.3</v>
      </c>
      <c r="R2359" s="13">
        <f>IF(Q2359&gt;B$5,0,B$5-Q2359)</f>
        <v>1.0714994054050138</v>
      </c>
    </row>
    <row r="2360" spans="16:18" x14ac:dyDescent="0.3">
      <c r="P2360" s="17">
        <v>40766</v>
      </c>
      <c r="Q2360">
        <v>14.3</v>
      </c>
      <c r="R2360" s="13">
        <f>IF(Q2360&gt;B$5,0,B$5-Q2360)</f>
        <v>1.0714994054050138</v>
      </c>
    </row>
    <row r="2361" spans="16:18" x14ac:dyDescent="0.3">
      <c r="P2361" s="17">
        <v>40767</v>
      </c>
      <c r="Q2361">
        <v>13.2</v>
      </c>
      <c r="R2361" s="13">
        <f>IF(Q2361&gt;B$5,0,B$5-Q2361)</f>
        <v>2.1714994054050152</v>
      </c>
    </row>
    <row r="2362" spans="16:18" x14ac:dyDescent="0.3">
      <c r="P2362" s="17">
        <v>40768</v>
      </c>
      <c r="Q2362">
        <v>14.5</v>
      </c>
      <c r="R2362" s="13">
        <f>IF(Q2362&gt;B$5,0,B$5-Q2362)</f>
        <v>0.87149940540501447</v>
      </c>
    </row>
    <row r="2363" spans="16:18" x14ac:dyDescent="0.3">
      <c r="P2363" s="17">
        <v>40769</v>
      </c>
      <c r="Q2363">
        <v>16.3</v>
      </c>
      <c r="R2363" s="13">
        <f>IF(Q2363&gt;B$5,0,B$5-Q2363)</f>
        <v>0</v>
      </c>
    </row>
    <row r="2364" spans="16:18" x14ac:dyDescent="0.3">
      <c r="P2364" s="17">
        <v>40770</v>
      </c>
      <c r="Q2364">
        <v>18.399999999999999</v>
      </c>
      <c r="R2364" s="13">
        <f>IF(Q2364&gt;B$5,0,B$5-Q2364)</f>
        <v>0</v>
      </c>
    </row>
    <row r="2365" spans="16:18" x14ac:dyDescent="0.3">
      <c r="P2365" s="17">
        <v>40771</v>
      </c>
      <c r="Q2365">
        <v>17.600000000000001</v>
      </c>
      <c r="R2365" s="13">
        <f>IF(Q2365&gt;B$5,0,B$5-Q2365)</f>
        <v>0</v>
      </c>
    </row>
    <row r="2366" spans="16:18" x14ac:dyDescent="0.3">
      <c r="P2366" s="17">
        <v>40772</v>
      </c>
      <c r="Q2366">
        <v>14</v>
      </c>
      <c r="R2366" s="13">
        <f>IF(Q2366&gt;B$5,0,B$5-Q2366)</f>
        <v>1.3714994054050145</v>
      </c>
    </row>
    <row r="2367" spans="16:18" x14ac:dyDescent="0.3">
      <c r="P2367" s="17">
        <v>40773</v>
      </c>
      <c r="Q2367">
        <v>16.100000000000001</v>
      </c>
      <c r="R2367" s="13">
        <f>IF(Q2367&gt;B$5,0,B$5-Q2367)</f>
        <v>0</v>
      </c>
    </row>
    <row r="2368" spans="16:18" x14ac:dyDescent="0.3">
      <c r="P2368" s="17">
        <v>40774</v>
      </c>
      <c r="Q2368">
        <v>15.1</v>
      </c>
      <c r="R2368" s="13">
        <f>IF(Q2368&gt;B$5,0,B$5-Q2368)</f>
        <v>0.27149940540501483</v>
      </c>
    </row>
    <row r="2369" spans="16:18" x14ac:dyDescent="0.3">
      <c r="P2369" s="17">
        <v>40775</v>
      </c>
      <c r="Q2369">
        <v>15.1</v>
      </c>
      <c r="R2369" s="13">
        <f>IF(Q2369&gt;B$5,0,B$5-Q2369)</f>
        <v>0.27149940540501483</v>
      </c>
    </row>
    <row r="2370" spans="16:18" x14ac:dyDescent="0.3">
      <c r="P2370" s="17">
        <v>40776</v>
      </c>
      <c r="Q2370">
        <v>15.6</v>
      </c>
      <c r="R2370" s="13">
        <f>IF(Q2370&gt;B$5,0,B$5-Q2370)</f>
        <v>0</v>
      </c>
    </row>
    <row r="2371" spans="16:18" x14ac:dyDescent="0.3">
      <c r="P2371" s="17">
        <v>40777</v>
      </c>
      <c r="Q2371">
        <v>15.5</v>
      </c>
      <c r="R2371" s="13">
        <f>IF(Q2371&gt;B$5,0,B$5-Q2371)</f>
        <v>0</v>
      </c>
    </row>
    <row r="2372" spans="16:18" x14ac:dyDescent="0.3">
      <c r="P2372" s="17">
        <v>40778</v>
      </c>
      <c r="Q2372">
        <v>15.9</v>
      </c>
      <c r="R2372" s="13">
        <f>IF(Q2372&gt;B$5,0,B$5-Q2372)</f>
        <v>0</v>
      </c>
    </row>
    <row r="2373" spans="16:18" x14ac:dyDescent="0.3">
      <c r="P2373" s="17">
        <v>40779</v>
      </c>
      <c r="Q2373">
        <v>15.1</v>
      </c>
      <c r="R2373" s="13">
        <f>IF(Q2373&gt;B$5,0,B$5-Q2373)</f>
        <v>0.27149940540501483</v>
      </c>
    </row>
    <row r="2374" spans="16:18" x14ac:dyDescent="0.3">
      <c r="P2374" s="17">
        <v>40780</v>
      </c>
      <c r="Q2374">
        <v>17.5</v>
      </c>
      <c r="R2374" s="13">
        <f>IF(Q2374&gt;B$5,0,B$5-Q2374)</f>
        <v>0</v>
      </c>
    </row>
    <row r="2375" spans="16:18" x14ac:dyDescent="0.3">
      <c r="P2375" s="17">
        <v>40781</v>
      </c>
      <c r="Q2375">
        <v>19.600000000000001</v>
      </c>
      <c r="R2375" s="13">
        <f>IF(Q2375&gt;B$5,0,B$5-Q2375)</f>
        <v>0</v>
      </c>
    </row>
    <row r="2376" spans="16:18" x14ac:dyDescent="0.3">
      <c r="P2376" s="17">
        <v>40782</v>
      </c>
      <c r="Q2376">
        <v>20.399999999999999</v>
      </c>
      <c r="R2376" s="13">
        <f>IF(Q2376&gt;B$5,0,B$5-Q2376)</f>
        <v>0</v>
      </c>
    </row>
    <row r="2377" spans="16:18" x14ac:dyDescent="0.3">
      <c r="P2377" s="17">
        <v>40783</v>
      </c>
      <c r="Q2377">
        <v>17.5</v>
      </c>
      <c r="R2377" s="13">
        <f>IF(Q2377&gt;B$5,0,B$5-Q2377)</f>
        <v>0</v>
      </c>
    </row>
    <row r="2378" spans="16:18" x14ac:dyDescent="0.3">
      <c r="P2378" s="17">
        <v>40784</v>
      </c>
      <c r="Q2378">
        <v>14.4</v>
      </c>
      <c r="R2378" s="13">
        <f>IF(Q2378&gt;B$5,0,B$5-Q2378)</f>
        <v>0.97149940540501412</v>
      </c>
    </row>
    <row r="2379" spans="16:18" x14ac:dyDescent="0.3">
      <c r="P2379" s="17">
        <v>40785</v>
      </c>
      <c r="Q2379">
        <v>13</v>
      </c>
      <c r="R2379" s="13">
        <f>IF(Q2379&gt;B$5,0,B$5-Q2379)</f>
        <v>2.3714994054050145</v>
      </c>
    </row>
    <row r="2380" spans="16:18" x14ac:dyDescent="0.3">
      <c r="P2380" s="17">
        <v>40786</v>
      </c>
      <c r="Q2380">
        <v>13.2</v>
      </c>
      <c r="R2380" s="13">
        <f>IF(Q2380&gt;B$5,0,B$5-Q2380)</f>
        <v>2.1714994054050152</v>
      </c>
    </row>
    <row r="2381" spans="16:18" x14ac:dyDescent="0.3">
      <c r="P2381" s="17">
        <v>40787</v>
      </c>
      <c r="Q2381">
        <v>12.7</v>
      </c>
      <c r="R2381" s="13">
        <f>IF(Q2381&gt;B$5,0,B$5-Q2381)</f>
        <v>2.6714994054050152</v>
      </c>
    </row>
    <row r="2382" spans="16:18" x14ac:dyDescent="0.3">
      <c r="P2382" s="17">
        <v>40788</v>
      </c>
      <c r="Q2382">
        <v>13.4</v>
      </c>
      <c r="R2382" s="13">
        <f>IF(Q2382&gt;B$5,0,B$5-Q2382)</f>
        <v>1.9714994054050141</v>
      </c>
    </row>
    <row r="2383" spans="16:18" x14ac:dyDescent="0.3">
      <c r="P2383" s="17">
        <v>40789</v>
      </c>
      <c r="Q2383">
        <v>13.6</v>
      </c>
      <c r="R2383" s="13">
        <f>IF(Q2383&gt;B$5,0,B$5-Q2383)</f>
        <v>1.7714994054050148</v>
      </c>
    </row>
    <row r="2384" spans="16:18" x14ac:dyDescent="0.3">
      <c r="P2384" s="17">
        <v>40790</v>
      </c>
      <c r="Q2384">
        <v>16.8</v>
      </c>
      <c r="R2384" s="13">
        <f>IF(Q2384&gt;B$5,0,B$5-Q2384)</f>
        <v>0</v>
      </c>
    </row>
    <row r="2385" spans="16:18" x14ac:dyDescent="0.3">
      <c r="P2385" s="17">
        <v>40791</v>
      </c>
      <c r="Q2385">
        <v>17.899999999999999</v>
      </c>
      <c r="R2385" s="13">
        <f>IF(Q2385&gt;B$5,0,B$5-Q2385)</f>
        <v>0</v>
      </c>
    </row>
    <row r="2386" spans="16:18" x14ac:dyDescent="0.3">
      <c r="P2386" s="17">
        <v>40792</v>
      </c>
      <c r="Q2386">
        <v>15.8</v>
      </c>
      <c r="R2386" s="13">
        <f>IF(Q2386&gt;B$5,0,B$5-Q2386)</f>
        <v>0</v>
      </c>
    </row>
    <row r="2387" spans="16:18" x14ac:dyDescent="0.3">
      <c r="P2387" s="17">
        <v>40793</v>
      </c>
      <c r="Q2387">
        <v>14.1</v>
      </c>
      <c r="R2387" s="13">
        <f>IF(Q2387&gt;B$5,0,B$5-Q2387)</f>
        <v>1.2714994054050148</v>
      </c>
    </row>
    <row r="2388" spans="16:18" x14ac:dyDescent="0.3">
      <c r="P2388" s="17">
        <v>40794</v>
      </c>
      <c r="Q2388">
        <v>11.7</v>
      </c>
      <c r="R2388" s="13">
        <f>IF(Q2388&gt;B$5,0,B$5-Q2388)</f>
        <v>3.6714994054050152</v>
      </c>
    </row>
    <row r="2389" spans="16:18" x14ac:dyDescent="0.3">
      <c r="P2389" s="17">
        <v>40795</v>
      </c>
      <c r="Q2389">
        <v>12.6</v>
      </c>
      <c r="R2389" s="13">
        <f>IF(Q2389&gt;B$5,0,B$5-Q2389)</f>
        <v>2.7714994054050148</v>
      </c>
    </row>
    <row r="2390" spans="16:18" x14ac:dyDescent="0.3">
      <c r="P2390" s="17">
        <v>40796</v>
      </c>
      <c r="Q2390">
        <v>12.5</v>
      </c>
      <c r="R2390" s="13">
        <f>IF(Q2390&gt;B$5,0,B$5-Q2390)</f>
        <v>2.8714994054050145</v>
      </c>
    </row>
    <row r="2391" spans="16:18" x14ac:dyDescent="0.3">
      <c r="P2391" s="17">
        <v>40797</v>
      </c>
      <c r="Q2391">
        <v>14.7</v>
      </c>
      <c r="R2391" s="13">
        <f>IF(Q2391&gt;B$5,0,B$5-Q2391)</f>
        <v>0.67149940540501518</v>
      </c>
    </row>
    <row r="2392" spans="16:18" x14ac:dyDescent="0.3">
      <c r="P2392" s="17">
        <v>40798</v>
      </c>
      <c r="Q2392">
        <v>16</v>
      </c>
      <c r="R2392" s="13">
        <f>IF(Q2392&gt;B$5,0,B$5-Q2392)</f>
        <v>0</v>
      </c>
    </row>
    <row r="2393" spans="16:18" x14ac:dyDescent="0.3">
      <c r="P2393" s="17">
        <v>40799</v>
      </c>
      <c r="Q2393">
        <v>14.4</v>
      </c>
      <c r="R2393" s="13">
        <f>IF(Q2393&gt;B$5,0,B$5-Q2393)</f>
        <v>0.97149940540501412</v>
      </c>
    </row>
    <row r="2394" spans="16:18" x14ac:dyDescent="0.3">
      <c r="P2394" s="17">
        <v>40800</v>
      </c>
      <c r="Q2394">
        <v>14.3</v>
      </c>
      <c r="R2394" s="13">
        <f>IF(Q2394&gt;B$5,0,B$5-Q2394)</f>
        <v>1.0714994054050138</v>
      </c>
    </row>
    <row r="2395" spans="16:18" x14ac:dyDescent="0.3">
      <c r="P2395" s="17">
        <v>40801</v>
      </c>
      <c r="Q2395">
        <v>11.1</v>
      </c>
      <c r="R2395" s="13">
        <f>IF(Q2395&gt;B$5,0,B$5-Q2395)</f>
        <v>4.2714994054050148</v>
      </c>
    </row>
    <row r="2396" spans="16:18" x14ac:dyDescent="0.3">
      <c r="P2396" s="17">
        <v>40802</v>
      </c>
      <c r="Q2396">
        <v>12.1</v>
      </c>
      <c r="R2396" s="13">
        <f>IF(Q2396&gt;B$5,0,B$5-Q2396)</f>
        <v>3.2714994054050148</v>
      </c>
    </row>
    <row r="2397" spans="16:18" x14ac:dyDescent="0.3">
      <c r="P2397" s="17">
        <v>40803</v>
      </c>
      <c r="Q2397">
        <v>9.4</v>
      </c>
      <c r="R2397" s="13">
        <f>IF(Q2397&gt;B$5,0,B$5-Q2397)</f>
        <v>5.9714994054050141</v>
      </c>
    </row>
    <row r="2398" spans="16:18" x14ac:dyDescent="0.3">
      <c r="P2398" s="17">
        <v>40804</v>
      </c>
      <c r="Q2398">
        <v>11.1</v>
      </c>
      <c r="R2398" s="13">
        <f>IF(Q2398&gt;B$5,0,B$5-Q2398)</f>
        <v>4.2714994054050148</v>
      </c>
    </row>
    <row r="2399" spans="16:18" x14ac:dyDescent="0.3">
      <c r="P2399" s="17">
        <v>40805</v>
      </c>
      <c r="Q2399">
        <v>12.8</v>
      </c>
      <c r="R2399" s="13">
        <f>IF(Q2399&gt;B$5,0,B$5-Q2399)</f>
        <v>2.5714994054050138</v>
      </c>
    </row>
    <row r="2400" spans="16:18" x14ac:dyDescent="0.3">
      <c r="P2400" s="17">
        <v>40806</v>
      </c>
      <c r="Q2400">
        <v>13.1</v>
      </c>
      <c r="R2400" s="13">
        <f>IF(Q2400&gt;B$5,0,B$5-Q2400)</f>
        <v>2.2714994054050148</v>
      </c>
    </row>
    <row r="2401" spans="16:18" x14ac:dyDescent="0.3">
      <c r="P2401" s="17">
        <v>40807</v>
      </c>
      <c r="Q2401">
        <v>12.4</v>
      </c>
      <c r="R2401" s="13">
        <f>IF(Q2401&gt;B$5,0,B$5-Q2401)</f>
        <v>2.9714994054050141</v>
      </c>
    </row>
    <row r="2402" spans="16:18" x14ac:dyDescent="0.3">
      <c r="P2402" s="17">
        <v>40808</v>
      </c>
      <c r="Q2402">
        <v>12.7</v>
      </c>
      <c r="R2402" s="13">
        <f>IF(Q2402&gt;B$5,0,B$5-Q2402)</f>
        <v>2.6714994054050152</v>
      </c>
    </row>
    <row r="2403" spans="16:18" x14ac:dyDescent="0.3">
      <c r="P2403" s="17">
        <v>40809</v>
      </c>
      <c r="Q2403">
        <v>10.8</v>
      </c>
      <c r="R2403" s="13">
        <f>IF(Q2403&gt;B$5,0,B$5-Q2403)</f>
        <v>4.5714994054050138</v>
      </c>
    </row>
    <row r="2404" spans="16:18" x14ac:dyDescent="0.3">
      <c r="P2404" s="17">
        <v>40810</v>
      </c>
      <c r="Q2404">
        <v>10.7</v>
      </c>
      <c r="R2404" s="13">
        <f>IF(Q2404&gt;B$5,0,B$5-Q2404)</f>
        <v>4.6714994054050152</v>
      </c>
    </row>
    <row r="2405" spans="16:18" x14ac:dyDescent="0.3">
      <c r="P2405" s="17">
        <v>40811</v>
      </c>
      <c r="Q2405">
        <v>12.2</v>
      </c>
      <c r="R2405" s="13">
        <f>IF(Q2405&gt;B$5,0,B$5-Q2405)</f>
        <v>3.1714994054050152</v>
      </c>
    </row>
    <row r="2406" spans="16:18" x14ac:dyDescent="0.3">
      <c r="P2406" s="17">
        <v>40812</v>
      </c>
      <c r="Q2406">
        <v>13.9</v>
      </c>
      <c r="R2406" s="13">
        <f>IF(Q2406&gt;B$5,0,B$5-Q2406)</f>
        <v>1.4714994054050141</v>
      </c>
    </row>
    <row r="2407" spans="16:18" x14ac:dyDescent="0.3">
      <c r="P2407" s="17">
        <v>40813</v>
      </c>
      <c r="Q2407">
        <v>12.4</v>
      </c>
      <c r="R2407" s="13">
        <f>IF(Q2407&gt;B$5,0,B$5-Q2407)</f>
        <v>2.9714994054050141</v>
      </c>
    </row>
    <row r="2408" spans="16:18" x14ac:dyDescent="0.3">
      <c r="P2408" s="17">
        <v>40814</v>
      </c>
      <c r="Q2408">
        <v>12.1</v>
      </c>
      <c r="R2408" s="13">
        <f>IF(Q2408&gt;B$5,0,B$5-Q2408)</f>
        <v>3.2714994054050148</v>
      </c>
    </row>
    <row r="2409" spans="16:18" x14ac:dyDescent="0.3">
      <c r="P2409" s="17">
        <v>40815</v>
      </c>
      <c r="Q2409">
        <v>16.399999999999999</v>
      </c>
      <c r="R2409" s="13">
        <f>IF(Q2409&gt;B$5,0,B$5-Q2409)</f>
        <v>0</v>
      </c>
    </row>
    <row r="2410" spans="16:18" x14ac:dyDescent="0.3">
      <c r="P2410" s="17">
        <v>40816</v>
      </c>
      <c r="Q2410">
        <v>15.4</v>
      </c>
      <c r="R2410" s="13">
        <f>IF(Q2410&gt;B$5,0,B$5-Q2410)</f>
        <v>0</v>
      </c>
    </row>
    <row r="2411" spans="16:18" x14ac:dyDescent="0.3">
      <c r="P2411" s="17">
        <v>40817</v>
      </c>
      <c r="Q2411">
        <v>12.5</v>
      </c>
      <c r="R2411" s="13">
        <f>IF(Q2411&gt;B$5,0,B$5-Q2411)</f>
        <v>2.8714994054050145</v>
      </c>
    </row>
    <row r="2412" spans="16:18" x14ac:dyDescent="0.3">
      <c r="P2412" s="17">
        <v>40818</v>
      </c>
      <c r="Q2412">
        <v>12.2</v>
      </c>
      <c r="R2412" s="13">
        <f>IF(Q2412&gt;B$5,0,B$5-Q2412)</f>
        <v>3.1714994054050152</v>
      </c>
    </row>
    <row r="2413" spans="16:18" x14ac:dyDescent="0.3">
      <c r="P2413" s="17">
        <v>40819</v>
      </c>
      <c r="Q2413">
        <v>12.1</v>
      </c>
      <c r="R2413" s="13">
        <f>IF(Q2413&gt;B$5,0,B$5-Q2413)</f>
        <v>3.2714994054050148</v>
      </c>
    </row>
    <row r="2414" spans="16:18" x14ac:dyDescent="0.3">
      <c r="P2414" s="17">
        <v>40820</v>
      </c>
      <c r="Q2414">
        <v>13.4</v>
      </c>
      <c r="R2414" s="13">
        <f>IF(Q2414&gt;B$5,0,B$5-Q2414)</f>
        <v>1.9714994054050141</v>
      </c>
    </row>
    <row r="2415" spans="16:18" x14ac:dyDescent="0.3">
      <c r="P2415" s="17">
        <v>40821</v>
      </c>
      <c r="Q2415">
        <v>11.2</v>
      </c>
      <c r="R2415" s="13">
        <f>IF(Q2415&gt;B$5,0,B$5-Q2415)</f>
        <v>4.1714994054050152</v>
      </c>
    </row>
    <row r="2416" spans="16:18" x14ac:dyDescent="0.3">
      <c r="P2416" s="17">
        <v>40822</v>
      </c>
      <c r="Q2416">
        <v>13.2</v>
      </c>
      <c r="R2416" s="13">
        <f>IF(Q2416&gt;B$5,0,B$5-Q2416)</f>
        <v>2.1714994054050152</v>
      </c>
    </row>
    <row r="2417" spans="16:18" x14ac:dyDescent="0.3">
      <c r="P2417" s="17">
        <v>40823</v>
      </c>
      <c r="Q2417">
        <v>8.6999999999999993</v>
      </c>
      <c r="R2417" s="13">
        <f>IF(Q2417&gt;B$5,0,B$5-Q2417)</f>
        <v>6.6714994054050152</v>
      </c>
    </row>
    <row r="2418" spans="16:18" x14ac:dyDescent="0.3">
      <c r="P2418" s="17">
        <v>40824</v>
      </c>
      <c r="Q2418">
        <v>6.4</v>
      </c>
      <c r="R2418" s="13">
        <f>IF(Q2418&gt;B$5,0,B$5-Q2418)</f>
        <v>8.9714994054050141</v>
      </c>
    </row>
    <row r="2419" spans="16:18" x14ac:dyDescent="0.3">
      <c r="P2419" s="17">
        <v>40825</v>
      </c>
      <c r="Q2419">
        <v>4.7</v>
      </c>
      <c r="R2419" s="13">
        <f>IF(Q2419&gt;B$5,0,B$5-Q2419)</f>
        <v>10.671499405405015</v>
      </c>
    </row>
    <row r="2420" spans="16:18" x14ac:dyDescent="0.3">
      <c r="P2420" s="17">
        <v>40826</v>
      </c>
      <c r="Q2420">
        <v>7.4</v>
      </c>
      <c r="R2420" s="13">
        <f>IF(Q2420&gt;B$5,0,B$5-Q2420)</f>
        <v>7.9714994054050141</v>
      </c>
    </row>
    <row r="2421" spans="16:18" x14ac:dyDescent="0.3">
      <c r="P2421" s="17">
        <v>40827</v>
      </c>
      <c r="Q2421">
        <v>6</v>
      </c>
      <c r="R2421" s="13">
        <f>IF(Q2421&gt;B$5,0,B$5-Q2421)</f>
        <v>9.3714994054050145</v>
      </c>
    </row>
    <row r="2422" spans="16:18" x14ac:dyDescent="0.3">
      <c r="P2422" s="17">
        <v>40828</v>
      </c>
      <c r="Q2422">
        <v>4.4000000000000004</v>
      </c>
      <c r="R2422" s="13">
        <f>IF(Q2422&gt;B$5,0,B$5-Q2422)</f>
        <v>10.971499405405014</v>
      </c>
    </row>
    <row r="2423" spans="16:18" x14ac:dyDescent="0.3">
      <c r="P2423" s="17">
        <v>40829</v>
      </c>
      <c r="Q2423">
        <v>5</v>
      </c>
      <c r="R2423" s="13">
        <f>IF(Q2423&gt;B$5,0,B$5-Q2423)</f>
        <v>10.371499405405014</v>
      </c>
    </row>
    <row r="2424" spans="16:18" x14ac:dyDescent="0.3">
      <c r="P2424" s="17">
        <v>40830</v>
      </c>
      <c r="Q2424">
        <v>3.4</v>
      </c>
      <c r="R2424" s="13">
        <f>IF(Q2424&gt;B$5,0,B$5-Q2424)</f>
        <v>11.971499405405014</v>
      </c>
    </row>
    <row r="2425" spans="16:18" x14ac:dyDescent="0.3">
      <c r="P2425" s="17">
        <v>40831</v>
      </c>
      <c r="Q2425">
        <v>5.2</v>
      </c>
      <c r="R2425" s="13">
        <f>IF(Q2425&gt;B$5,0,B$5-Q2425)</f>
        <v>10.171499405405015</v>
      </c>
    </row>
    <row r="2426" spans="16:18" x14ac:dyDescent="0.3">
      <c r="P2426" s="17">
        <v>40832</v>
      </c>
      <c r="Q2426">
        <v>7.1</v>
      </c>
      <c r="R2426" s="13">
        <f>IF(Q2426&gt;B$5,0,B$5-Q2426)</f>
        <v>8.2714994054050148</v>
      </c>
    </row>
    <row r="2427" spans="16:18" x14ac:dyDescent="0.3">
      <c r="P2427" s="17">
        <v>40833</v>
      </c>
      <c r="Q2427">
        <v>5.8</v>
      </c>
      <c r="R2427" s="13">
        <f>IF(Q2427&gt;B$5,0,B$5-Q2427)</f>
        <v>9.5714994054050138</v>
      </c>
    </row>
    <row r="2428" spans="16:18" x14ac:dyDescent="0.3">
      <c r="P2428" s="17">
        <v>40834</v>
      </c>
      <c r="Q2428">
        <v>7.4</v>
      </c>
      <c r="R2428" s="13">
        <f>IF(Q2428&gt;B$5,0,B$5-Q2428)</f>
        <v>7.9714994054050141</v>
      </c>
    </row>
    <row r="2429" spans="16:18" x14ac:dyDescent="0.3">
      <c r="P2429" s="17">
        <v>40835</v>
      </c>
      <c r="Q2429">
        <v>6.4</v>
      </c>
      <c r="R2429" s="13">
        <f>IF(Q2429&gt;B$5,0,B$5-Q2429)</f>
        <v>8.9714994054050141</v>
      </c>
    </row>
    <row r="2430" spans="16:18" x14ac:dyDescent="0.3">
      <c r="P2430" s="17">
        <v>40836</v>
      </c>
      <c r="Q2430">
        <v>4</v>
      </c>
      <c r="R2430" s="13">
        <f>IF(Q2430&gt;B$5,0,B$5-Q2430)</f>
        <v>11.371499405405014</v>
      </c>
    </row>
    <row r="2431" spans="16:18" x14ac:dyDescent="0.3">
      <c r="P2431" s="17">
        <v>40837</v>
      </c>
      <c r="Q2431">
        <v>3.1</v>
      </c>
      <c r="R2431" s="13">
        <f>IF(Q2431&gt;B$5,0,B$5-Q2431)</f>
        <v>12.271499405405015</v>
      </c>
    </row>
    <row r="2432" spans="16:18" x14ac:dyDescent="0.3">
      <c r="P2432" s="17">
        <v>40838</v>
      </c>
      <c r="Q2432">
        <v>10.3</v>
      </c>
      <c r="R2432" s="13">
        <f>IF(Q2432&gt;B$5,0,B$5-Q2432)</f>
        <v>5.0714994054050138</v>
      </c>
    </row>
    <row r="2433" spans="16:18" x14ac:dyDescent="0.3">
      <c r="P2433" s="17">
        <v>40839</v>
      </c>
      <c r="Q2433">
        <v>9.5</v>
      </c>
      <c r="R2433" s="13">
        <f>IF(Q2433&gt;B$5,0,B$5-Q2433)</f>
        <v>5.8714994054050145</v>
      </c>
    </row>
    <row r="2434" spans="16:18" x14ac:dyDescent="0.3">
      <c r="P2434" s="17">
        <v>40840</v>
      </c>
      <c r="Q2434">
        <v>4.5999999999999996</v>
      </c>
      <c r="R2434" s="13">
        <f>IF(Q2434&gt;B$5,0,B$5-Q2434)</f>
        <v>10.771499405405015</v>
      </c>
    </row>
    <row r="2435" spans="16:18" x14ac:dyDescent="0.3">
      <c r="P2435" s="17">
        <v>40841</v>
      </c>
      <c r="Q2435">
        <v>5.3</v>
      </c>
      <c r="R2435" s="13">
        <f>IF(Q2435&gt;B$5,0,B$5-Q2435)</f>
        <v>10.071499405405014</v>
      </c>
    </row>
    <row r="2436" spans="16:18" x14ac:dyDescent="0.3">
      <c r="P2436" s="17">
        <v>40842</v>
      </c>
      <c r="Q2436">
        <v>6.2</v>
      </c>
      <c r="R2436" s="13">
        <f>IF(Q2436&gt;B$5,0,B$5-Q2436)</f>
        <v>9.1714994054050152</v>
      </c>
    </row>
    <row r="2437" spans="16:18" x14ac:dyDescent="0.3">
      <c r="P2437" s="17">
        <v>40843</v>
      </c>
      <c r="Q2437">
        <v>7.4</v>
      </c>
      <c r="R2437" s="13">
        <f>IF(Q2437&gt;B$5,0,B$5-Q2437)</f>
        <v>7.9714994054050141</v>
      </c>
    </row>
    <row r="2438" spans="16:18" x14ac:dyDescent="0.3">
      <c r="P2438" s="17">
        <v>40844</v>
      </c>
      <c r="Q2438">
        <v>7.8</v>
      </c>
      <c r="R2438" s="13">
        <f>IF(Q2438&gt;B$5,0,B$5-Q2438)</f>
        <v>7.5714994054050146</v>
      </c>
    </row>
    <row r="2439" spans="16:18" x14ac:dyDescent="0.3">
      <c r="P2439" s="17">
        <v>40845</v>
      </c>
      <c r="Q2439">
        <v>7.1</v>
      </c>
      <c r="R2439" s="13">
        <f>IF(Q2439&gt;B$5,0,B$5-Q2439)</f>
        <v>8.2714994054050148</v>
      </c>
    </row>
    <row r="2440" spans="16:18" x14ac:dyDescent="0.3">
      <c r="P2440" s="17">
        <v>40846</v>
      </c>
      <c r="Q2440">
        <v>7.8</v>
      </c>
      <c r="R2440" s="13">
        <f>IF(Q2440&gt;B$5,0,B$5-Q2440)</f>
        <v>7.5714994054050146</v>
      </c>
    </row>
    <row r="2441" spans="16:18" x14ac:dyDescent="0.3">
      <c r="P2441" s="17">
        <v>40847</v>
      </c>
      <c r="Q2441">
        <v>8.4</v>
      </c>
      <c r="R2441" s="13">
        <f>IF(Q2441&gt;B$5,0,B$5-Q2441)</f>
        <v>6.9714994054050141</v>
      </c>
    </row>
    <row r="2442" spans="16:18" x14ac:dyDescent="0.3">
      <c r="P2442" s="17">
        <v>40848</v>
      </c>
      <c r="Q2442">
        <v>10.9</v>
      </c>
      <c r="R2442" s="13">
        <f>IF(Q2442&gt;B$5,0,B$5-Q2442)</f>
        <v>4.4714994054050141</v>
      </c>
    </row>
    <row r="2443" spans="16:18" x14ac:dyDescent="0.3">
      <c r="P2443" s="17">
        <v>40849</v>
      </c>
      <c r="Q2443">
        <v>10.5</v>
      </c>
      <c r="R2443" s="13">
        <f>IF(Q2443&gt;B$5,0,B$5-Q2443)</f>
        <v>4.8714994054050145</v>
      </c>
    </row>
    <row r="2444" spans="16:18" x14ac:dyDescent="0.3">
      <c r="P2444" s="17">
        <v>40850</v>
      </c>
      <c r="Q2444">
        <v>8.8000000000000007</v>
      </c>
      <c r="R2444" s="13">
        <f>IF(Q2444&gt;B$5,0,B$5-Q2444)</f>
        <v>6.5714994054050138</v>
      </c>
    </row>
    <row r="2445" spans="16:18" x14ac:dyDescent="0.3">
      <c r="P2445" s="17">
        <v>40851</v>
      </c>
      <c r="Q2445">
        <v>8.5</v>
      </c>
      <c r="R2445" s="13">
        <f>IF(Q2445&gt;B$5,0,B$5-Q2445)</f>
        <v>6.8714994054050145</v>
      </c>
    </row>
    <row r="2446" spans="16:18" x14ac:dyDescent="0.3">
      <c r="P2446" s="17">
        <v>40852</v>
      </c>
      <c r="Q2446">
        <v>8.1999999999999993</v>
      </c>
      <c r="R2446" s="13">
        <f>IF(Q2446&gt;B$5,0,B$5-Q2446)</f>
        <v>7.1714994054050152</v>
      </c>
    </row>
    <row r="2447" spans="16:18" x14ac:dyDescent="0.3">
      <c r="P2447" s="17">
        <v>40853</v>
      </c>
      <c r="Q2447">
        <v>8.1999999999999993</v>
      </c>
      <c r="R2447" s="13">
        <f>IF(Q2447&gt;B$5,0,B$5-Q2447)</f>
        <v>7.1714994054050152</v>
      </c>
    </row>
    <row r="2448" spans="16:18" x14ac:dyDescent="0.3">
      <c r="P2448" s="17">
        <v>40854</v>
      </c>
      <c r="Q2448">
        <v>6.9</v>
      </c>
      <c r="R2448" s="13">
        <f>IF(Q2448&gt;B$5,0,B$5-Q2448)</f>
        <v>8.4714994054050141</v>
      </c>
    </row>
    <row r="2449" spans="16:18" x14ac:dyDescent="0.3">
      <c r="P2449" s="17">
        <v>40855</v>
      </c>
      <c r="Q2449">
        <v>5</v>
      </c>
      <c r="R2449" s="13">
        <f>IF(Q2449&gt;B$5,0,B$5-Q2449)</f>
        <v>10.371499405405014</v>
      </c>
    </row>
    <row r="2450" spans="16:18" x14ac:dyDescent="0.3">
      <c r="P2450" s="17">
        <v>40856</v>
      </c>
      <c r="Q2450">
        <v>4.3</v>
      </c>
      <c r="R2450" s="13">
        <f>IF(Q2450&gt;B$5,0,B$5-Q2450)</f>
        <v>11.071499405405014</v>
      </c>
    </row>
    <row r="2451" spans="16:18" x14ac:dyDescent="0.3">
      <c r="P2451" s="17">
        <v>40857</v>
      </c>
      <c r="Q2451">
        <v>6.7</v>
      </c>
      <c r="R2451" s="13">
        <f>IF(Q2451&gt;B$5,0,B$5-Q2451)</f>
        <v>8.6714994054050152</v>
      </c>
    </row>
    <row r="2452" spans="16:18" x14ac:dyDescent="0.3">
      <c r="P2452" s="17">
        <v>40858</v>
      </c>
      <c r="Q2452">
        <v>3.9</v>
      </c>
      <c r="R2452" s="13">
        <f>IF(Q2452&gt;B$5,0,B$5-Q2452)</f>
        <v>11.471499405405014</v>
      </c>
    </row>
    <row r="2453" spans="16:18" x14ac:dyDescent="0.3">
      <c r="P2453" s="17">
        <v>40859</v>
      </c>
      <c r="Q2453">
        <v>0.1</v>
      </c>
      <c r="R2453" s="13">
        <f>IF(Q2453&gt;B$5,0,B$5-Q2453)</f>
        <v>15.271499405405015</v>
      </c>
    </row>
    <row r="2454" spans="16:18" x14ac:dyDescent="0.3">
      <c r="P2454" s="17">
        <v>40860</v>
      </c>
      <c r="Q2454">
        <v>1.8</v>
      </c>
      <c r="R2454" s="13">
        <f>IF(Q2454&gt;B$5,0,B$5-Q2454)</f>
        <v>13.571499405405014</v>
      </c>
    </row>
    <row r="2455" spans="16:18" x14ac:dyDescent="0.3">
      <c r="P2455" s="17">
        <v>40861</v>
      </c>
      <c r="Q2455">
        <v>4.3</v>
      </c>
      <c r="R2455" s="13">
        <f>IF(Q2455&gt;B$5,0,B$5-Q2455)</f>
        <v>11.071499405405014</v>
      </c>
    </row>
    <row r="2456" spans="16:18" x14ac:dyDescent="0.3">
      <c r="P2456" s="17">
        <v>40862</v>
      </c>
      <c r="Q2456">
        <v>3.5</v>
      </c>
      <c r="R2456" s="13">
        <f>IF(Q2456&gt;B$5,0,B$5-Q2456)</f>
        <v>11.871499405405014</v>
      </c>
    </row>
    <row r="2457" spans="16:18" x14ac:dyDescent="0.3">
      <c r="P2457" s="17">
        <v>40863</v>
      </c>
      <c r="Q2457">
        <v>1.1000000000000001</v>
      </c>
      <c r="R2457" s="13">
        <f>IF(Q2457&gt;B$5,0,B$5-Q2457)</f>
        <v>14.271499405405015</v>
      </c>
    </row>
    <row r="2458" spans="16:18" x14ac:dyDescent="0.3">
      <c r="P2458" s="17">
        <v>40864</v>
      </c>
      <c r="Q2458">
        <v>0.9</v>
      </c>
      <c r="R2458" s="13">
        <f>IF(Q2458&gt;B$5,0,B$5-Q2458)</f>
        <v>14.471499405405014</v>
      </c>
    </row>
    <row r="2459" spans="16:18" x14ac:dyDescent="0.3">
      <c r="P2459" s="17">
        <v>40865</v>
      </c>
      <c r="Q2459">
        <v>1.4</v>
      </c>
      <c r="R2459" s="13">
        <f>IF(Q2459&gt;B$5,0,B$5-Q2459)</f>
        <v>13.971499405405014</v>
      </c>
    </row>
    <row r="2460" spans="16:18" x14ac:dyDescent="0.3">
      <c r="P2460" s="17">
        <v>40866</v>
      </c>
      <c r="Q2460">
        <v>5.3</v>
      </c>
      <c r="R2460" s="13">
        <f>IF(Q2460&gt;B$5,0,B$5-Q2460)</f>
        <v>10.071499405405014</v>
      </c>
    </row>
    <row r="2461" spans="16:18" x14ac:dyDescent="0.3">
      <c r="P2461" s="17">
        <v>40867</v>
      </c>
      <c r="Q2461">
        <v>3.2</v>
      </c>
      <c r="R2461" s="13">
        <f>IF(Q2461&gt;B$5,0,B$5-Q2461)</f>
        <v>12.171499405405015</v>
      </c>
    </row>
    <row r="2462" spans="16:18" x14ac:dyDescent="0.3">
      <c r="P2462" s="17">
        <v>40868</v>
      </c>
      <c r="Q2462">
        <v>5</v>
      </c>
      <c r="R2462" s="13">
        <f>IF(Q2462&gt;B$5,0,B$5-Q2462)</f>
        <v>10.371499405405014</v>
      </c>
    </row>
    <row r="2463" spans="16:18" x14ac:dyDescent="0.3">
      <c r="P2463" s="17">
        <v>40869</v>
      </c>
      <c r="Q2463">
        <v>1.3</v>
      </c>
      <c r="R2463" s="13">
        <f>IF(Q2463&gt;B$5,0,B$5-Q2463)</f>
        <v>14.071499405405014</v>
      </c>
    </row>
    <row r="2464" spans="16:18" x14ac:dyDescent="0.3">
      <c r="P2464" s="17">
        <v>40870</v>
      </c>
      <c r="Q2464">
        <v>4.9000000000000004</v>
      </c>
      <c r="R2464" s="13">
        <f>IF(Q2464&gt;B$5,0,B$5-Q2464)</f>
        <v>10.471499405405014</v>
      </c>
    </row>
    <row r="2465" spans="16:18" x14ac:dyDescent="0.3">
      <c r="P2465" s="17">
        <v>40871</v>
      </c>
      <c r="Q2465">
        <v>6.5</v>
      </c>
      <c r="R2465" s="13">
        <f>IF(Q2465&gt;B$5,0,B$5-Q2465)</f>
        <v>8.8714994054050145</v>
      </c>
    </row>
    <row r="2466" spans="16:18" x14ac:dyDescent="0.3">
      <c r="P2466" s="17">
        <v>40872</v>
      </c>
      <c r="Q2466">
        <v>7.8</v>
      </c>
      <c r="R2466" s="13">
        <f>IF(Q2466&gt;B$5,0,B$5-Q2466)</f>
        <v>7.5714994054050146</v>
      </c>
    </row>
    <row r="2467" spans="16:18" x14ac:dyDescent="0.3">
      <c r="P2467" s="17">
        <v>40873</v>
      </c>
      <c r="Q2467">
        <v>4.2</v>
      </c>
      <c r="R2467" s="13">
        <f>IF(Q2467&gt;B$5,0,B$5-Q2467)</f>
        <v>11.171499405405015</v>
      </c>
    </row>
    <row r="2468" spans="16:18" x14ac:dyDescent="0.3">
      <c r="P2468" s="17">
        <v>40874</v>
      </c>
      <c r="Q2468">
        <v>7.5</v>
      </c>
      <c r="R2468" s="13">
        <f>IF(Q2468&gt;B$5,0,B$5-Q2468)</f>
        <v>7.8714994054050145</v>
      </c>
    </row>
    <row r="2469" spans="16:18" x14ac:dyDescent="0.3">
      <c r="P2469" s="17">
        <v>40875</v>
      </c>
      <c r="Q2469">
        <v>1.6</v>
      </c>
      <c r="R2469" s="13">
        <f>IF(Q2469&gt;B$5,0,B$5-Q2469)</f>
        <v>13.771499405405015</v>
      </c>
    </row>
    <row r="2470" spans="16:18" x14ac:dyDescent="0.3">
      <c r="P2470" s="17">
        <v>40876</v>
      </c>
      <c r="Q2470">
        <v>5.6</v>
      </c>
      <c r="R2470" s="13">
        <f>IF(Q2470&gt;B$5,0,B$5-Q2470)</f>
        <v>9.7714994054050148</v>
      </c>
    </row>
    <row r="2471" spans="16:18" x14ac:dyDescent="0.3">
      <c r="P2471" s="17">
        <v>40877</v>
      </c>
      <c r="Q2471">
        <v>6.8</v>
      </c>
      <c r="R2471" s="13">
        <f>IF(Q2471&gt;B$5,0,B$5-Q2471)</f>
        <v>8.5714994054050138</v>
      </c>
    </row>
    <row r="2472" spans="16:18" x14ac:dyDescent="0.3">
      <c r="P2472" s="17">
        <v>40878</v>
      </c>
      <c r="Q2472">
        <v>5.4</v>
      </c>
      <c r="R2472" s="13">
        <f>IF(Q2472&gt;B$5,0,B$5-Q2472)</f>
        <v>9.9714994054050141</v>
      </c>
    </row>
    <row r="2473" spans="16:18" x14ac:dyDescent="0.3">
      <c r="P2473" s="17">
        <v>40879</v>
      </c>
      <c r="Q2473">
        <v>2.8</v>
      </c>
      <c r="R2473" s="13">
        <f>IF(Q2473&gt;B$5,0,B$5-Q2473)</f>
        <v>12.571499405405014</v>
      </c>
    </row>
    <row r="2474" spans="16:18" x14ac:dyDescent="0.3">
      <c r="P2474" s="17">
        <v>40880</v>
      </c>
      <c r="Q2474">
        <v>0.9</v>
      </c>
      <c r="R2474" s="13">
        <f>IF(Q2474&gt;B$5,0,B$5-Q2474)</f>
        <v>14.471499405405014</v>
      </c>
    </row>
    <row r="2475" spans="16:18" x14ac:dyDescent="0.3">
      <c r="P2475" s="17">
        <v>40881</v>
      </c>
      <c r="Q2475">
        <v>3.3</v>
      </c>
      <c r="R2475" s="13">
        <f>IF(Q2475&gt;B$5,0,B$5-Q2475)</f>
        <v>12.071499405405014</v>
      </c>
    </row>
    <row r="2476" spans="16:18" x14ac:dyDescent="0.3">
      <c r="P2476" s="17">
        <v>40882</v>
      </c>
      <c r="Q2476">
        <v>0.2</v>
      </c>
      <c r="R2476" s="13">
        <f>IF(Q2476&gt;B$5,0,B$5-Q2476)</f>
        <v>15.171499405405015</v>
      </c>
    </row>
    <row r="2477" spans="16:18" x14ac:dyDescent="0.3">
      <c r="P2477" s="17">
        <v>40883</v>
      </c>
      <c r="Q2477">
        <v>-1</v>
      </c>
      <c r="R2477" s="13">
        <f>IF(Q2477&gt;B$5,0,B$5-Q2477)</f>
        <v>16.371499405405014</v>
      </c>
    </row>
    <row r="2478" spans="16:18" x14ac:dyDescent="0.3">
      <c r="P2478" s="17">
        <v>40884</v>
      </c>
      <c r="Q2478">
        <v>0</v>
      </c>
      <c r="R2478" s="13">
        <f>IF(Q2478&gt;B$5,0,B$5-Q2478)</f>
        <v>15.371499405405014</v>
      </c>
    </row>
    <row r="2479" spans="16:18" x14ac:dyDescent="0.3">
      <c r="P2479" s="17">
        <v>40885</v>
      </c>
      <c r="Q2479">
        <v>-1.9</v>
      </c>
      <c r="R2479" s="13">
        <f>IF(Q2479&gt;B$5,0,B$5-Q2479)</f>
        <v>17.271499405405013</v>
      </c>
    </row>
    <row r="2480" spans="16:18" x14ac:dyDescent="0.3">
      <c r="P2480" s="17">
        <v>40886</v>
      </c>
      <c r="Q2480">
        <v>2.2000000000000002</v>
      </c>
      <c r="R2480" s="13">
        <f>IF(Q2480&gt;B$5,0,B$5-Q2480)</f>
        <v>13.171499405405015</v>
      </c>
    </row>
    <row r="2481" spans="16:18" x14ac:dyDescent="0.3">
      <c r="P2481" s="17">
        <v>40887</v>
      </c>
      <c r="Q2481">
        <v>0.5</v>
      </c>
      <c r="R2481" s="13">
        <f>IF(Q2481&gt;B$5,0,B$5-Q2481)</f>
        <v>14.871499405405014</v>
      </c>
    </row>
    <row r="2482" spans="16:18" x14ac:dyDescent="0.3">
      <c r="P2482" s="17">
        <v>40888</v>
      </c>
      <c r="Q2482">
        <v>-1.6</v>
      </c>
      <c r="R2482" s="13">
        <f>IF(Q2482&gt;B$5,0,B$5-Q2482)</f>
        <v>16.971499405405016</v>
      </c>
    </row>
    <row r="2483" spans="16:18" x14ac:dyDescent="0.3">
      <c r="P2483" s="17">
        <v>40889</v>
      </c>
      <c r="Q2483">
        <v>2</v>
      </c>
      <c r="R2483" s="13">
        <f>IF(Q2483&gt;B$5,0,B$5-Q2483)</f>
        <v>13.371499405405014</v>
      </c>
    </row>
    <row r="2484" spans="16:18" x14ac:dyDescent="0.3">
      <c r="P2484" s="17">
        <v>40890</v>
      </c>
      <c r="Q2484">
        <v>3.1</v>
      </c>
      <c r="R2484" s="13">
        <f>IF(Q2484&gt;B$5,0,B$5-Q2484)</f>
        <v>12.271499405405015</v>
      </c>
    </row>
    <row r="2485" spans="16:18" x14ac:dyDescent="0.3">
      <c r="P2485" s="17">
        <v>40891</v>
      </c>
      <c r="Q2485">
        <v>3.3</v>
      </c>
      <c r="R2485" s="13">
        <f>IF(Q2485&gt;B$5,0,B$5-Q2485)</f>
        <v>12.071499405405014</v>
      </c>
    </row>
    <row r="2486" spans="16:18" x14ac:dyDescent="0.3">
      <c r="P2486" s="17">
        <v>40892</v>
      </c>
      <c r="Q2486">
        <v>3.2</v>
      </c>
      <c r="R2486" s="13">
        <f>IF(Q2486&gt;B$5,0,B$5-Q2486)</f>
        <v>12.171499405405015</v>
      </c>
    </row>
    <row r="2487" spans="16:18" x14ac:dyDescent="0.3">
      <c r="P2487" s="17">
        <v>40893</v>
      </c>
      <c r="Q2487">
        <v>2.6</v>
      </c>
      <c r="R2487" s="13">
        <f>IF(Q2487&gt;B$5,0,B$5-Q2487)</f>
        <v>12.771499405405015</v>
      </c>
    </row>
    <row r="2488" spans="16:18" x14ac:dyDescent="0.3">
      <c r="P2488" s="17">
        <v>40894</v>
      </c>
      <c r="Q2488">
        <v>1.3</v>
      </c>
      <c r="R2488" s="13">
        <f>IF(Q2488&gt;B$5,0,B$5-Q2488)</f>
        <v>14.071499405405014</v>
      </c>
    </row>
    <row r="2489" spans="16:18" x14ac:dyDescent="0.3">
      <c r="P2489" s="17">
        <v>40895</v>
      </c>
      <c r="Q2489">
        <v>0.4</v>
      </c>
      <c r="R2489" s="13">
        <f>IF(Q2489&gt;B$5,0,B$5-Q2489)</f>
        <v>14.971499405405014</v>
      </c>
    </row>
    <row r="2490" spans="16:18" x14ac:dyDescent="0.3">
      <c r="P2490" s="17">
        <v>40896</v>
      </c>
      <c r="Q2490">
        <v>0.1</v>
      </c>
      <c r="R2490" s="13">
        <f>IF(Q2490&gt;B$5,0,B$5-Q2490)</f>
        <v>15.271499405405015</v>
      </c>
    </row>
    <row r="2491" spans="16:18" x14ac:dyDescent="0.3">
      <c r="P2491" s="17">
        <v>40897</v>
      </c>
      <c r="Q2491">
        <v>-0.1</v>
      </c>
      <c r="R2491" s="13">
        <f>IF(Q2491&gt;B$5,0,B$5-Q2491)</f>
        <v>15.471499405405014</v>
      </c>
    </row>
    <row r="2492" spans="16:18" x14ac:dyDescent="0.3">
      <c r="P2492" s="17">
        <v>40898</v>
      </c>
      <c r="Q2492">
        <v>-0.1</v>
      </c>
      <c r="R2492" s="13">
        <f>IF(Q2492&gt;B$5,0,B$5-Q2492)</f>
        <v>15.471499405405014</v>
      </c>
    </row>
    <row r="2493" spans="16:18" x14ac:dyDescent="0.3">
      <c r="P2493" s="17">
        <v>40899</v>
      </c>
      <c r="Q2493">
        <v>-0.4</v>
      </c>
      <c r="R2493" s="13">
        <f>IF(Q2493&gt;B$5,0,B$5-Q2493)</f>
        <v>15.771499405405015</v>
      </c>
    </row>
    <row r="2494" spans="16:18" x14ac:dyDescent="0.3">
      <c r="P2494" s="17">
        <v>40900</v>
      </c>
      <c r="Q2494">
        <v>3</v>
      </c>
      <c r="R2494" s="13">
        <f>IF(Q2494&gt;B$5,0,B$5-Q2494)</f>
        <v>12.371499405405014</v>
      </c>
    </row>
    <row r="2495" spans="16:18" x14ac:dyDescent="0.3">
      <c r="P2495" s="17">
        <v>40901</v>
      </c>
      <c r="Q2495">
        <v>2.5</v>
      </c>
      <c r="R2495" s="13">
        <f>IF(Q2495&gt;B$5,0,B$5-Q2495)</f>
        <v>12.871499405405014</v>
      </c>
    </row>
    <row r="2496" spans="16:18" x14ac:dyDescent="0.3">
      <c r="P2496" s="17">
        <v>40902</v>
      </c>
      <c r="Q2496">
        <v>3.5</v>
      </c>
      <c r="R2496" s="13">
        <f>IF(Q2496&gt;B$5,0,B$5-Q2496)</f>
        <v>11.871499405405014</v>
      </c>
    </row>
    <row r="2497" spans="16:18" x14ac:dyDescent="0.3">
      <c r="P2497" s="17">
        <v>40903</v>
      </c>
      <c r="Q2497">
        <v>8.1999999999999993</v>
      </c>
      <c r="R2497" s="13">
        <f>IF(Q2497&gt;B$5,0,B$5-Q2497)</f>
        <v>7.1714994054050152</v>
      </c>
    </row>
    <row r="2498" spans="16:18" x14ac:dyDescent="0.3">
      <c r="P2498" s="17">
        <v>40904</v>
      </c>
      <c r="Q2498">
        <v>7.6</v>
      </c>
      <c r="R2498" s="13">
        <f>IF(Q2498&gt;B$5,0,B$5-Q2498)</f>
        <v>7.7714994054050148</v>
      </c>
    </row>
    <row r="2499" spans="16:18" x14ac:dyDescent="0.3">
      <c r="P2499" s="17">
        <v>40905</v>
      </c>
      <c r="Q2499">
        <v>1.6</v>
      </c>
      <c r="R2499" s="13">
        <f>IF(Q2499&gt;B$5,0,B$5-Q2499)</f>
        <v>13.771499405405015</v>
      </c>
    </row>
    <row r="2500" spans="16:18" x14ac:dyDescent="0.3">
      <c r="P2500" s="17">
        <v>40906</v>
      </c>
      <c r="Q2500">
        <v>4.0999999999999996</v>
      </c>
      <c r="R2500" s="13">
        <f>IF(Q2500&gt;B$5,0,B$5-Q2500)</f>
        <v>11.271499405405015</v>
      </c>
    </row>
    <row r="2501" spans="16:18" x14ac:dyDescent="0.3">
      <c r="P2501" s="17">
        <v>40907</v>
      </c>
      <c r="Q2501">
        <v>-0.3</v>
      </c>
      <c r="R2501" s="13">
        <f>IF(Q2501&gt;B$5,0,B$5-Q2501)</f>
        <v>15.671499405405015</v>
      </c>
    </row>
    <row r="2502" spans="16:18" x14ac:dyDescent="0.3">
      <c r="P2502" s="17">
        <v>40908</v>
      </c>
      <c r="Q2502">
        <v>-4.0999999999999996</v>
      </c>
      <c r="R2502" s="13">
        <f>IF(Q2502&gt;B$5,0,B$5-Q2502)</f>
        <v>19.471499405405012</v>
      </c>
    </row>
    <row r="2503" spans="16:18" x14ac:dyDescent="0.3">
      <c r="P2503" s="17">
        <v>40909</v>
      </c>
      <c r="Q2503">
        <v>-2.9</v>
      </c>
      <c r="R2503" s="13">
        <f>IF(Q2503&gt;B$5,0,B$5-Q2503)</f>
        <v>18.271499405405013</v>
      </c>
    </row>
    <row r="2504" spans="16:18" x14ac:dyDescent="0.3">
      <c r="P2504" s="17">
        <v>40910</v>
      </c>
      <c r="Q2504">
        <v>3.8</v>
      </c>
      <c r="R2504" s="13">
        <f>IF(Q2504&gt;B$5,0,B$5-Q2504)</f>
        <v>11.571499405405014</v>
      </c>
    </row>
    <row r="2505" spans="16:18" x14ac:dyDescent="0.3">
      <c r="P2505" s="17">
        <v>40911</v>
      </c>
      <c r="Q2505">
        <v>2.6</v>
      </c>
      <c r="R2505" s="13">
        <f>IF(Q2505&gt;B$5,0,B$5-Q2505)</f>
        <v>12.771499405405015</v>
      </c>
    </row>
    <row r="2506" spans="16:18" x14ac:dyDescent="0.3">
      <c r="P2506" s="17">
        <v>40912</v>
      </c>
      <c r="Q2506">
        <v>1.9</v>
      </c>
      <c r="R2506" s="13">
        <f>IF(Q2506&gt;B$5,0,B$5-Q2506)</f>
        <v>13.471499405405014</v>
      </c>
    </row>
    <row r="2507" spans="16:18" x14ac:dyDescent="0.3">
      <c r="P2507" s="17">
        <v>40913</v>
      </c>
      <c r="Q2507">
        <v>-0.8</v>
      </c>
      <c r="R2507" s="13">
        <f>IF(Q2507&gt;B$5,0,B$5-Q2507)</f>
        <v>16.171499405405015</v>
      </c>
    </row>
    <row r="2508" spans="16:18" x14ac:dyDescent="0.3">
      <c r="P2508" s="17">
        <v>40914</v>
      </c>
      <c r="Q2508">
        <v>-2.9</v>
      </c>
      <c r="R2508" s="13">
        <f>IF(Q2508&gt;B$5,0,B$5-Q2508)</f>
        <v>18.271499405405013</v>
      </c>
    </row>
    <row r="2509" spans="16:18" x14ac:dyDescent="0.3">
      <c r="P2509" s="17">
        <v>40915</v>
      </c>
      <c r="Q2509">
        <v>-5.8</v>
      </c>
      <c r="R2509" s="13">
        <f>IF(Q2509&gt;B$5,0,B$5-Q2509)</f>
        <v>21.171499405405015</v>
      </c>
    </row>
    <row r="2510" spans="16:18" x14ac:dyDescent="0.3">
      <c r="P2510" s="17">
        <v>40916</v>
      </c>
      <c r="Q2510">
        <v>-5.9</v>
      </c>
      <c r="R2510" s="13">
        <f>IF(Q2510&gt;B$5,0,B$5-Q2510)</f>
        <v>21.271499405405017</v>
      </c>
    </row>
    <row r="2511" spans="16:18" x14ac:dyDescent="0.3">
      <c r="P2511" s="17">
        <v>40917</v>
      </c>
      <c r="Q2511">
        <v>-7</v>
      </c>
      <c r="R2511" s="13">
        <f>IF(Q2511&gt;B$5,0,B$5-Q2511)</f>
        <v>22.371499405405014</v>
      </c>
    </row>
    <row r="2512" spans="16:18" x14ac:dyDescent="0.3">
      <c r="P2512" s="17">
        <v>40918</v>
      </c>
      <c r="Q2512">
        <v>-3.5</v>
      </c>
      <c r="R2512" s="13">
        <f>IF(Q2512&gt;B$5,0,B$5-Q2512)</f>
        <v>18.871499405405014</v>
      </c>
    </row>
    <row r="2513" spans="16:18" x14ac:dyDescent="0.3">
      <c r="P2513" s="17">
        <v>40919</v>
      </c>
      <c r="Q2513">
        <v>2</v>
      </c>
      <c r="R2513" s="13">
        <f>IF(Q2513&gt;B$5,0,B$5-Q2513)</f>
        <v>13.371499405405014</v>
      </c>
    </row>
    <row r="2514" spans="16:18" x14ac:dyDescent="0.3">
      <c r="P2514" s="17">
        <v>40920</v>
      </c>
      <c r="Q2514">
        <v>1.6</v>
      </c>
      <c r="R2514" s="13">
        <f>IF(Q2514&gt;B$5,0,B$5-Q2514)</f>
        <v>13.771499405405015</v>
      </c>
    </row>
    <row r="2515" spans="16:18" x14ac:dyDescent="0.3">
      <c r="P2515" s="17">
        <v>40921</v>
      </c>
      <c r="Q2515">
        <v>-0.6</v>
      </c>
      <c r="R2515" s="13">
        <f>IF(Q2515&gt;B$5,0,B$5-Q2515)</f>
        <v>15.971499405405014</v>
      </c>
    </row>
    <row r="2516" spans="16:18" x14ac:dyDescent="0.3">
      <c r="P2516" s="17">
        <v>40922</v>
      </c>
      <c r="Q2516">
        <v>-1.9</v>
      </c>
      <c r="R2516" s="13">
        <f>IF(Q2516&gt;B$5,0,B$5-Q2516)</f>
        <v>17.271499405405013</v>
      </c>
    </row>
    <row r="2517" spans="16:18" x14ac:dyDescent="0.3">
      <c r="P2517" s="17">
        <v>40923</v>
      </c>
      <c r="Q2517">
        <v>-2.9</v>
      </c>
      <c r="R2517" s="13">
        <f>IF(Q2517&gt;B$5,0,B$5-Q2517)</f>
        <v>18.271499405405013</v>
      </c>
    </row>
    <row r="2518" spans="16:18" x14ac:dyDescent="0.3">
      <c r="P2518" s="17">
        <v>40924</v>
      </c>
      <c r="Q2518">
        <v>-0.2</v>
      </c>
      <c r="R2518" s="13">
        <f>IF(Q2518&gt;B$5,0,B$5-Q2518)</f>
        <v>15.571499405405014</v>
      </c>
    </row>
    <row r="2519" spans="16:18" x14ac:dyDescent="0.3">
      <c r="P2519" s="17">
        <v>40925</v>
      </c>
      <c r="Q2519">
        <v>1.2</v>
      </c>
      <c r="R2519" s="13">
        <f>IF(Q2519&gt;B$5,0,B$5-Q2519)</f>
        <v>14.171499405405015</v>
      </c>
    </row>
    <row r="2520" spans="16:18" x14ac:dyDescent="0.3">
      <c r="P2520" s="17">
        <v>40926</v>
      </c>
      <c r="Q2520">
        <v>0.5</v>
      </c>
      <c r="R2520" s="13">
        <f>IF(Q2520&gt;B$5,0,B$5-Q2520)</f>
        <v>14.871499405405014</v>
      </c>
    </row>
    <row r="2521" spans="16:18" x14ac:dyDescent="0.3">
      <c r="P2521" s="17">
        <v>40927</v>
      </c>
      <c r="Q2521">
        <v>-0.7</v>
      </c>
      <c r="R2521" s="13">
        <f>IF(Q2521&gt;B$5,0,B$5-Q2521)</f>
        <v>16.071499405405014</v>
      </c>
    </row>
    <row r="2522" spans="16:18" x14ac:dyDescent="0.3">
      <c r="P2522" s="17">
        <v>40928</v>
      </c>
      <c r="Q2522">
        <v>-4.9000000000000004</v>
      </c>
      <c r="R2522" s="13">
        <f>IF(Q2522&gt;B$5,0,B$5-Q2522)</f>
        <v>20.271499405405017</v>
      </c>
    </row>
    <row r="2523" spans="16:18" x14ac:dyDescent="0.3">
      <c r="P2523" s="17">
        <v>40929</v>
      </c>
      <c r="Q2523">
        <v>-5.8</v>
      </c>
      <c r="R2523" s="13">
        <f>IF(Q2523&gt;B$5,0,B$5-Q2523)</f>
        <v>21.171499405405015</v>
      </c>
    </row>
    <row r="2524" spans="16:18" x14ac:dyDescent="0.3">
      <c r="P2524" s="17">
        <v>40930</v>
      </c>
      <c r="Q2524">
        <v>-0.6</v>
      </c>
      <c r="R2524" s="13">
        <f>IF(Q2524&gt;B$5,0,B$5-Q2524)</f>
        <v>15.971499405405014</v>
      </c>
    </row>
    <row r="2525" spans="16:18" x14ac:dyDescent="0.3">
      <c r="P2525" s="17">
        <v>40931</v>
      </c>
      <c r="Q2525">
        <v>-3.6</v>
      </c>
      <c r="R2525" s="13">
        <f>IF(Q2525&gt;B$5,0,B$5-Q2525)</f>
        <v>18.971499405405016</v>
      </c>
    </row>
    <row r="2526" spans="16:18" x14ac:dyDescent="0.3">
      <c r="P2526" s="17">
        <v>40932</v>
      </c>
      <c r="Q2526">
        <v>-3.1</v>
      </c>
      <c r="R2526" s="13">
        <f>IF(Q2526&gt;B$5,0,B$5-Q2526)</f>
        <v>18.471499405405016</v>
      </c>
    </row>
    <row r="2527" spans="16:18" x14ac:dyDescent="0.3">
      <c r="P2527" s="17">
        <v>40933</v>
      </c>
      <c r="Q2527">
        <v>-3.9</v>
      </c>
      <c r="R2527" s="13">
        <f>IF(Q2527&gt;B$5,0,B$5-Q2527)</f>
        <v>19.271499405405013</v>
      </c>
    </row>
    <row r="2528" spans="16:18" x14ac:dyDescent="0.3">
      <c r="P2528" s="17">
        <v>40934</v>
      </c>
      <c r="Q2528">
        <v>-2.6</v>
      </c>
      <c r="R2528" s="13">
        <f>IF(Q2528&gt;B$5,0,B$5-Q2528)</f>
        <v>17.971499405405016</v>
      </c>
    </row>
    <row r="2529" spans="16:18" x14ac:dyDescent="0.3">
      <c r="P2529" s="17">
        <v>40935</v>
      </c>
      <c r="Q2529">
        <v>-2.6</v>
      </c>
      <c r="R2529" s="13">
        <f>IF(Q2529&gt;B$5,0,B$5-Q2529)</f>
        <v>17.971499405405016</v>
      </c>
    </row>
    <row r="2530" spans="16:18" x14ac:dyDescent="0.3">
      <c r="P2530" s="17">
        <v>40936</v>
      </c>
      <c r="Q2530">
        <v>-3.1</v>
      </c>
      <c r="R2530" s="13">
        <f>IF(Q2530&gt;B$5,0,B$5-Q2530)</f>
        <v>18.471499405405016</v>
      </c>
    </row>
    <row r="2531" spans="16:18" x14ac:dyDescent="0.3">
      <c r="P2531" s="17">
        <v>40937</v>
      </c>
      <c r="Q2531">
        <v>-5.6</v>
      </c>
      <c r="R2531" s="13">
        <f>IF(Q2531&gt;B$5,0,B$5-Q2531)</f>
        <v>20.971499405405012</v>
      </c>
    </row>
    <row r="2532" spans="16:18" x14ac:dyDescent="0.3">
      <c r="P2532" s="17">
        <v>40938</v>
      </c>
      <c r="Q2532">
        <v>-8.4</v>
      </c>
      <c r="R2532" s="13">
        <f>IF(Q2532&gt;B$5,0,B$5-Q2532)</f>
        <v>23.771499405405017</v>
      </c>
    </row>
    <row r="2533" spans="16:18" x14ac:dyDescent="0.3">
      <c r="P2533" s="17">
        <v>40939</v>
      </c>
      <c r="Q2533">
        <v>-7.2</v>
      </c>
      <c r="R2533" s="13">
        <f>IF(Q2533&gt;B$5,0,B$5-Q2533)</f>
        <v>22.571499405405014</v>
      </c>
    </row>
    <row r="2534" spans="16:18" x14ac:dyDescent="0.3">
      <c r="P2534" s="17">
        <v>40940</v>
      </c>
      <c r="Q2534">
        <v>-8.4</v>
      </c>
      <c r="R2534" s="13">
        <f>IF(Q2534&gt;B$5,0,B$5-Q2534)</f>
        <v>23.771499405405017</v>
      </c>
    </row>
    <row r="2535" spans="16:18" x14ac:dyDescent="0.3">
      <c r="P2535" s="17">
        <v>40941</v>
      </c>
      <c r="Q2535">
        <v>-11.2</v>
      </c>
      <c r="R2535" s="13">
        <f>IF(Q2535&gt;B$5,0,B$5-Q2535)</f>
        <v>26.571499405405014</v>
      </c>
    </row>
    <row r="2536" spans="16:18" x14ac:dyDescent="0.3">
      <c r="P2536" s="17">
        <v>40942</v>
      </c>
      <c r="Q2536">
        <v>-11.8</v>
      </c>
      <c r="R2536" s="13">
        <f>IF(Q2536&gt;B$5,0,B$5-Q2536)</f>
        <v>27.171499405405015</v>
      </c>
    </row>
    <row r="2537" spans="16:18" x14ac:dyDescent="0.3">
      <c r="P2537" s="17">
        <v>40943</v>
      </c>
      <c r="Q2537">
        <v>-15.9</v>
      </c>
      <c r="R2537" s="13">
        <f>IF(Q2537&gt;B$5,0,B$5-Q2537)</f>
        <v>31.271499405405017</v>
      </c>
    </row>
    <row r="2538" spans="16:18" x14ac:dyDescent="0.3">
      <c r="P2538" s="17">
        <v>40944</v>
      </c>
      <c r="Q2538">
        <v>-11.8</v>
      </c>
      <c r="R2538" s="13">
        <f>IF(Q2538&gt;B$5,0,B$5-Q2538)</f>
        <v>27.171499405405015</v>
      </c>
    </row>
    <row r="2539" spans="16:18" x14ac:dyDescent="0.3">
      <c r="P2539" s="17">
        <v>40945</v>
      </c>
      <c r="Q2539">
        <v>-7.8</v>
      </c>
      <c r="R2539" s="13">
        <f>IF(Q2539&gt;B$5,0,B$5-Q2539)</f>
        <v>23.171499405405015</v>
      </c>
    </row>
    <row r="2540" spans="16:18" x14ac:dyDescent="0.3">
      <c r="P2540" s="17">
        <v>40946</v>
      </c>
      <c r="Q2540">
        <v>-5.4</v>
      </c>
      <c r="R2540" s="13">
        <f>IF(Q2540&gt;B$5,0,B$5-Q2540)</f>
        <v>20.771499405405017</v>
      </c>
    </row>
    <row r="2541" spans="16:18" x14ac:dyDescent="0.3">
      <c r="P2541" s="17">
        <v>40947</v>
      </c>
      <c r="Q2541">
        <v>-6.4</v>
      </c>
      <c r="R2541" s="13">
        <f>IF(Q2541&gt;B$5,0,B$5-Q2541)</f>
        <v>21.771499405405017</v>
      </c>
    </row>
    <row r="2542" spans="16:18" x14ac:dyDescent="0.3">
      <c r="P2542" s="17">
        <v>40948</v>
      </c>
      <c r="Q2542">
        <v>-10.9</v>
      </c>
      <c r="R2542" s="13">
        <f>IF(Q2542&gt;B$5,0,B$5-Q2542)</f>
        <v>26.271499405405017</v>
      </c>
    </row>
    <row r="2543" spans="16:18" x14ac:dyDescent="0.3">
      <c r="P2543" s="17">
        <v>40949</v>
      </c>
      <c r="Q2543">
        <v>-11.2</v>
      </c>
      <c r="R2543" s="13">
        <f>IF(Q2543&gt;B$5,0,B$5-Q2543)</f>
        <v>26.571499405405014</v>
      </c>
    </row>
    <row r="2544" spans="16:18" x14ac:dyDescent="0.3">
      <c r="P2544" s="17">
        <v>40950</v>
      </c>
      <c r="Q2544">
        <v>-3.6</v>
      </c>
      <c r="R2544" s="13">
        <f>IF(Q2544&gt;B$5,0,B$5-Q2544)</f>
        <v>18.971499405405016</v>
      </c>
    </row>
    <row r="2545" spans="16:18" x14ac:dyDescent="0.3">
      <c r="P2545" s="17">
        <v>40951</v>
      </c>
      <c r="Q2545">
        <v>-2.1</v>
      </c>
      <c r="R2545" s="13">
        <f>IF(Q2545&gt;B$5,0,B$5-Q2545)</f>
        <v>17.471499405405016</v>
      </c>
    </row>
    <row r="2546" spans="16:18" x14ac:dyDescent="0.3">
      <c r="P2546" s="17">
        <v>40952</v>
      </c>
      <c r="Q2546">
        <v>-5.3</v>
      </c>
      <c r="R2546" s="13">
        <f>IF(Q2546&gt;B$5,0,B$5-Q2546)</f>
        <v>20.671499405405015</v>
      </c>
    </row>
    <row r="2547" spans="16:18" x14ac:dyDescent="0.3">
      <c r="P2547" s="17">
        <v>40953</v>
      </c>
      <c r="Q2547">
        <v>-1.8</v>
      </c>
      <c r="R2547" s="13">
        <f>IF(Q2547&gt;B$5,0,B$5-Q2547)</f>
        <v>17.171499405405015</v>
      </c>
    </row>
    <row r="2548" spans="16:18" x14ac:dyDescent="0.3">
      <c r="P2548" s="17">
        <v>40954</v>
      </c>
      <c r="Q2548">
        <v>-2.4</v>
      </c>
      <c r="R2548" s="13">
        <f>IF(Q2548&gt;B$5,0,B$5-Q2548)</f>
        <v>17.771499405405013</v>
      </c>
    </row>
    <row r="2549" spans="16:18" x14ac:dyDescent="0.3">
      <c r="P2549" s="17">
        <v>40955</v>
      </c>
      <c r="Q2549">
        <v>-6.3</v>
      </c>
      <c r="R2549" s="13">
        <f>IF(Q2549&gt;B$5,0,B$5-Q2549)</f>
        <v>21.671499405405015</v>
      </c>
    </row>
    <row r="2550" spans="16:18" x14ac:dyDescent="0.3">
      <c r="P2550" s="17">
        <v>40956</v>
      </c>
      <c r="Q2550">
        <v>-2</v>
      </c>
      <c r="R2550" s="13">
        <f>IF(Q2550&gt;B$5,0,B$5-Q2550)</f>
        <v>17.371499405405014</v>
      </c>
    </row>
    <row r="2551" spans="16:18" x14ac:dyDescent="0.3">
      <c r="P2551" s="17">
        <v>40957</v>
      </c>
      <c r="Q2551">
        <v>-1.5</v>
      </c>
      <c r="R2551" s="13">
        <f>IF(Q2551&gt;B$5,0,B$5-Q2551)</f>
        <v>16.871499405405014</v>
      </c>
    </row>
    <row r="2552" spans="16:18" x14ac:dyDescent="0.3">
      <c r="P2552" s="17">
        <v>40958</v>
      </c>
      <c r="Q2552">
        <v>1.5</v>
      </c>
      <c r="R2552" s="13">
        <f>IF(Q2552&gt;B$5,0,B$5-Q2552)</f>
        <v>13.871499405405014</v>
      </c>
    </row>
    <row r="2553" spans="16:18" x14ac:dyDescent="0.3">
      <c r="P2553" s="17">
        <v>40959</v>
      </c>
      <c r="Q2553">
        <v>-1.6</v>
      </c>
      <c r="R2553" s="13">
        <f>IF(Q2553&gt;B$5,0,B$5-Q2553)</f>
        <v>16.971499405405016</v>
      </c>
    </row>
    <row r="2554" spans="16:18" x14ac:dyDescent="0.3">
      <c r="P2554" s="17">
        <v>40960</v>
      </c>
      <c r="Q2554">
        <v>2.2999999999999998</v>
      </c>
      <c r="R2554" s="13">
        <f>IF(Q2554&gt;B$5,0,B$5-Q2554)</f>
        <v>13.071499405405014</v>
      </c>
    </row>
    <row r="2555" spans="16:18" x14ac:dyDescent="0.3">
      <c r="P2555" s="17">
        <v>40961</v>
      </c>
      <c r="Q2555">
        <v>1.4</v>
      </c>
      <c r="R2555" s="13">
        <f>IF(Q2555&gt;B$5,0,B$5-Q2555)</f>
        <v>13.971499405405014</v>
      </c>
    </row>
    <row r="2556" spans="16:18" x14ac:dyDescent="0.3">
      <c r="P2556" s="17">
        <v>40962</v>
      </c>
      <c r="Q2556">
        <v>2.6</v>
      </c>
      <c r="R2556" s="13">
        <f>IF(Q2556&gt;B$5,0,B$5-Q2556)</f>
        <v>12.771499405405015</v>
      </c>
    </row>
    <row r="2557" spans="16:18" x14ac:dyDescent="0.3">
      <c r="P2557" s="17">
        <v>40963</v>
      </c>
      <c r="Q2557">
        <v>3.4</v>
      </c>
      <c r="R2557" s="13">
        <f>IF(Q2557&gt;B$5,0,B$5-Q2557)</f>
        <v>11.971499405405014</v>
      </c>
    </row>
    <row r="2558" spans="16:18" x14ac:dyDescent="0.3">
      <c r="P2558" s="17">
        <v>40964</v>
      </c>
      <c r="Q2558">
        <v>1.3</v>
      </c>
      <c r="R2558" s="13">
        <f>IF(Q2558&gt;B$5,0,B$5-Q2558)</f>
        <v>14.071499405405014</v>
      </c>
    </row>
    <row r="2559" spans="16:18" x14ac:dyDescent="0.3">
      <c r="P2559" s="17">
        <v>40965</v>
      </c>
      <c r="Q2559">
        <v>-1.7</v>
      </c>
      <c r="R2559" s="13">
        <f>IF(Q2559&gt;B$5,0,B$5-Q2559)</f>
        <v>17.071499405405014</v>
      </c>
    </row>
    <row r="2560" spans="16:18" x14ac:dyDescent="0.3">
      <c r="P2560" s="17">
        <v>40966</v>
      </c>
      <c r="Q2560">
        <v>-2.7</v>
      </c>
      <c r="R2560" s="13">
        <f>IF(Q2560&gt;B$5,0,B$5-Q2560)</f>
        <v>18.071499405405014</v>
      </c>
    </row>
    <row r="2561" spans="16:18" x14ac:dyDescent="0.3">
      <c r="P2561" s="17">
        <v>40967</v>
      </c>
      <c r="Q2561">
        <v>3.2</v>
      </c>
      <c r="R2561" s="13">
        <f>IF(Q2561&gt;B$5,0,B$5-Q2561)</f>
        <v>12.171499405405015</v>
      </c>
    </row>
    <row r="2562" spans="16:18" x14ac:dyDescent="0.3">
      <c r="P2562" s="17">
        <v>40968</v>
      </c>
      <c r="Q2562">
        <v>4.5999999999999996</v>
      </c>
      <c r="R2562" s="13">
        <f>IF(Q2562&gt;B$5,0,B$5-Q2562)</f>
        <v>10.771499405405015</v>
      </c>
    </row>
    <row r="2563" spans="16:18" x14ac:dyDescent="0.3">
      <c r="P2563" s="17">
        <v>40969</v>
      </c>
      <c r="Q2563">
        <v>4.3</v>
      </c>
      <c r="R2563" s="13">
        <f>IF(Q2563&gt;B$5,0,B$5-Q2563)</f>
        <v>11.071499405405014</v>
      </c>
    </row>
    <row r="2564" spans="16:18" x14ac:dyDescent="0.3">
      <c r="P2564" s="17">
        <v>40970</v>
      </c>
      <c r="Q2564">
        <v>4.3</v>
      </c>
      <c r="R2564" s="13">
        <f>IF(Q2564&gt;B$5,0,B$5-Q2564)</f>
        <v>11.071499405405014</v>
      </c>
    </row>
    <row r="2565" spans="16:18" x14ac:dyDescent="0.3">
      <c r="P2565" s="17">
        <v>40971</v>
      </c>
      <c r="Q2565">
        <v>0.7</v>
      </c>
      <c r="R2565" s="13">
        <f>IF(Q2565&gt;B$5,0,B$5-Q2565)</f>
        <v>14.671499405405015</v>
      </c>
    </row>
    <row r="2566" spans="16:18" x14ac:dyDescent="0.3">
      <c r="P2566" s="17">
        <v>40972</v>
      </c>
      <c r="Q2566">
        <v>-2.9</v>
      </c>
      <c r="R2566" s="13">
        <f>IF(Q2566&gt;B$5,0,B$5-Q2566)</f>
        <v>18.271499405405013</v>
      </c>
    </row>
    <row r="2567" spans="16:18" x14ac:dyDescent="0.3">
      <c r="P2567" s="17">
        <v>40973</v>
      </c>
      <c r="Q2567">
        <v>-3.6</v>
      </c>
      <c r="R2567" s="13">
        <f>IF(Q2567&gt;B$5,0,B$5-Q2567)</f>
        <v>18.971499405405016</v>
      </c>
    </row>
    <row r="2568" spans="16:18" x14ac:dyDescent="0.3">
      <c r="P2568" s="17">
        <v>40974</v>
      </c>
      <c r="Q2568">
        <v>-3.9</v>
      </c>
      <c r="R2568" s="13">
        <f>IF(Q2568&gt;B$5,0,B$5-Q2568)</f>
        <v>19.271499405405013</v>
      </c>
    </row>
    <row r="2569" spans="16:18" x14ac:dyDescent="0.3">
      <c r="P2569" s="17">
        <v>40975</v>
      </c>
      <c r="Q2569">
        <v>-1.6</v>
      </c>
      <c r="R2569" s="13">
        <f>IF(Q2569&gt;B$5,0,B$5-Q2569)</f>
        <v>16.971499405405016</v>
      </c>
    </row>
    <row r="2570" spans="16:18" x14ac:dyDescent="0.3">
      <c r="P2570" s="17">
        <v>40976</v>
      </c>
      <c r="Q2570">
        <v>-0.1</v>
      </c>
      <c r="R2570" s="13">
        <f>IF(Q2570&gt;B$5,0,B$5-Q2570)</f>
        <v>15.471499405405014</v>
      </c>
    </row>
    <row r="2571" spans="16:18" x14ac:dyDescent="0.3">
      <c r="P2571" s="17">
        <v>40977</v>
      </c>
      <c r="Q2571">
        <v>2.8</v>
      </c>
      <c r="R2571" s="13">
        <f>IF(Q2571&gt;B$5,0,B$5-Q2571)</f>
        <v>12.571499405405014</v>
      </c>
    </row>
    <row r="2572" spans="16:18" x14ac:dyDescent="0.3">
      <c r="P2572" s="17">
        <v>40978</v>
      </c>
      <c r="Q2572">
        <v>4.9000000000000004</v>
      </c>
      <c r="R2572" s="13">
        <f>IF(Q2572&gt;B$5,0,B$5-Q2572)</f>
        <v>10.471499405405014</v>
      </c>
    </row>
    <row r="2573" spans="16:18" x14ac:dyDescent="0.3">
      <c r="P2573" s="17">
        <v>40979</v>
      </c>
      <c r="Q2573">
        <v>3.8</v>
      </c>
      <c r="R2573" s="13">
        <f>IF(Q2573&gt;B$5,0,B$5-Q2573)</f>
        <v>11.571499405405014</v>
      </c>
    </row>
    <row r="2574" spans="16:18" x14ac:dyDescent="0.3">
      <c r="P2574" s="17">
        <v>40980</v>
      </c>
      <c r="Q2574">
        <v>8</v>
      </c>
      <c r="R2574" s="13">
        <f>IF(Q2574&gt;B$5,0,B$5-Q2574)</f>
        <v>7.3714994054050145</v>
      </c>
    </row>
    <row r="2575" spans="16:18" x14ac:dyDescent="0.3">
      <c r="P2575" s="17">
        <v>40981</v>
      </c>
      <c r="Q2575">
        <v>7</v>
      </c>
      <c r="R2575" s="13">
        <f>IF(Q2575&gt;B$5,0,B$5-Q2575)</f>
        <v>8.3714994054050145</v>
      </c>
    </row>
    <row r="2576" spans="16:18" x14ac:dyDescent="0.3">
      <c r="P2576" s="17">
        <v>40982</v>
      </c>
      <c r="Q2576">
        <v>1.9</v>
      </c>
      <c r="R2576" s="13">
        <f>IF(Q2576&gt;B$5,0,B$5-Q2576)</f>
        <v>13.471499405405014</v>
      </c>
    </row>
    <row r="2577" spans="16:18" x14ac:dyDescent="0.3">
      <c r="P2577" s="17">
        <v>40983</v>
      </c>
      <c r="Q2577">
        <v>3.8</v>
      </c>
      <c r="R2577" s="13">
        <f>IF(Q2577&gt;B$5,0,B$5-Q2577)</f>
        <v>11.571499405405014</v>
      </c>
    </row>
    <row r="2578" spans="16:18" x14ac:dyDescent="0.3">
      <c r="P2578" s="17">
        <v>40984</v>
      </c>
      <c r="Q2578">
        <v>4.5</v>
      </c>
      <c r="R2578" s="13">
        <f>IF(Q2578&gt;B$5,0,B$5-Q2578)</f>
        <v>10.871499405405014</v>
      </c>
    </row>
    <row r="2579" spans="16:18" x14ac:dyDescent="0.3">
      <c r="P2579" s="17">
        <v>40985</v>
      </c>
      <c r="Q2579">
        <v>4.7</v>
      </c>
      <c r="R2579" s="13">
        <f>IF(Q2579&gt;B$5,0,B$5-Q2579)</f>
        <v>10.671499405405015</v>
      </c>
    </row>
    <row r="2580" spans="16:18" x14ac:dyDescent="0.3">
      <c r="P2580" s="17">
        <v>40986</v>
      </c>
      <c r="Q2580">
        <v>4.7</v>
      </c>
      <c r="R2580" s="13">
        <f>IF(Q2580&gt;B$5,0,B$5-Q2580)</f>
        <v>10.671499405405015</v>
      </c>
    </row>
    <row r="2581" spans="16:18" x14ac:dyDescent="0.3">
      <c r="P2581" s="17">
        <v>40987</v>
      </c>
      <c r="Q2581">
        <v>1.5</v>
      </c>
      <c r="R2581" s="13">
        <f>IF(Q2581&gt;B$5,0,B$5-Q2581)</f>
        <v>13.871499405405014</v>
      </c>
    </row>
    <row r="2582" spans="16:18" x14ac:dyDescent="0.3">
      <c r="P2582" s="17">
        <v>40988</v>
      </c>
      <c r="Q2582">
        <v>2.4</v>
      </c>
      <c r="R2582" s="13">
        <f>IF(Q2582&gt;B$5,0,B$5-Q2582)</f>
        <v>12.971499405405014</v>
      </c>
    </row>
    <row r="2583" spans="16:18" x14ac:dyDescent="0.3">
      <c r="P2583" s="17">
        <v>40989</v>
      </c>
      <c r="Q2583">
        <v>8.6999999999999993</v>
      </c>
      <c r="R2583" s="13">
        <f>IF(Q2583&gt;B$5,0,B$5-Q2583)</f>
        <v>6.6714994054050152</v>
      </c>
    </row>
    <row r="2584" spans="16:18" x14ac:dyDescent="0.3">
      <c r="P2584" s="17">
        <v>40990</v>
      </c>
      <c r="Q2584">
        <v>10</v>
      </c>
      <c r="R2584" s="13">
        <f>IF(Q2584&gt;B$5,0,B$5-Q2584)</f>
        <v>5.3714994054050145</v>
      </c>
    </row>
    <row r="2585" spans="16:18" x14ac:dyDescent="0.3">
      <c r="P2585" s="17">
        <v>40991</v>
      </c>
      <c r="Q2585">
        <v>8.6</v>
      </c>
      <c r="R2585" s="13">
        <f>IF(Q2585&gt;B$5,0,B$5-Q2585)</f>
        <v>6.7714994054050148</v>
      </c>
    </row>
    <row r="2586" spans="16:18" x14ac:dyDescent="0.3">
      <c r="P2586" s="17">
        <v>40992</v>
      </c>
      <c r="Q2586">
        <v>8.1999999999999993</v>
      </c>
      <c r="R2586" s="13">
        <f>IF(Q2586&gt;B$5,0,B$5-Q2586)</f>
        <v>7.1714994054050152</v>
      </c>
    </row>
    <row r="2587" spans="16:18" x14ac:dyDescent="0.3">
      <c r="P2587" s="17">
        <v>40993</v>
      </c>
      <c r="Q2587">
        <v>6.5</v>
      </c>
      <c r="R2587" s="13">
        <f>IF(Q2587&gt;B$5,0,B$5-Q2587)</f>
        <v>8.8714994054050145</v>
      </c>
    </row>
    <row r="2588" spans="16:18" x14ac:dyDescent="0.3">
      <c r="P2588" s="17">
        <v>40994</v>
      </c>
      <c r="Q2588">
        <v>6.4</v>
      </c>
      <c r="R2588" s="13">
        <f>IF(Q2588&gt;B$5,0,B$5-Q2588)</f>
        <v>8.9714994054050141</v>
      </c>
    </row>
    <row r="2589" spans="16:18" x14ac:dyDescent="0.3">
      <c r="P2589" s="17">
        <v>40995</v>
      </c>
      <c r="Q2589">
        <v>10.7</v>
      </c>
      <c r="R2589" s="13">
        <f>IF(Q2589&gt;B$5,0,B$5-Q2589)</f>
        <v>4.6714994054050152</v>
      </c>
    </row>
    <row r="2590" spans="16:18" x14ac:dyDescent="0.3">
      <c r="P2590" s="17">
        <v>40996</v>
      </c>
      <c r="Q2590">
        <v>7.7</v>
      </c>
      <c r="R2590" s="13">
        <f>IF(Q2590&gt;B$5,0,B$5-Q2590)</f>
        <v>7.6714994054050143</v>
      </c>
    </row>
    <row r="2591" spans="16:18" x14ac:dyDescent="0.3">
      <c r="P2591" s="17">
        <v>40997</v>
      </c>
      <c r="Q2591">
        <v>4.9000000000000004</v>
      </c>
      <c r="R2591" s="13">
        <f>IF(Q2591&gt;B$5,0,B$5-Q2591)</f>
        <v>10.471499405405014</v>
      </c>
    </row>
    <row r="2592" spans="16:18" x14ac:dyDescent="0.3">
      <c r="P2592" s="17">
        <v>40998</v>
      </c>
      <c r="Q2592">
        <v>2.7</v>
      </c>
      <c r="R2592" s="13">
        <f>IF(Q2592&gt;B$5,0,B$5-Q2592)</f>
        <v>12.671499405405015</v>
      </c>
    </row>
    <row r="2593" spans="16:18" x14ac:dyDescent="0.3">
      <c r="P2593" s="17">
        <v>40999</v>
      </c>
      <c r="Q2593">
        <v>0.1</v>
      </c>
      <c r="R2593" s="13">
        <f>IF(Q2593&gt;B$5,0,B$5-Q2593)</f>
        <v>15.271499405405015</v>
      </c>
    </row>
    <row r="2594" spans="16:18" x14ac:dyDescent="0.3">
      <c r="P2594" s="17">
        <v>41000</v>
      </c>
      <c r="Q2594">
        <v>-0.2</v>
      </c>
      <c r="R2594" s="13">
        <f>IF(Q2594&gt;B$5,0,B$5-Q2594)</f>
        <v>15.571499405405014</v>
      </c>
    </row>
    <row r="2595" spans="16:18" x14ac:dyDescent="0.3">
      <c r="P2595" s="17">
        <v>41001</v>
      </c>
      <c r="Q2595">
        <v>0.3</v>
      </c>
      <c r="R2595" s="13">
        <f>IF(Q2595&gt;B$5,0,B$5-Q2595)</f>
        <v>15.071499405405014</v>
      </c>
    </row>
    <row r="2596" spans="16:18" x14ac:dyDescent="0.3">
      <c r="P2596" s="17">
        <v>41002</v>
      </c>
      <c r="Q2596">
        <v>0.8</v>
      </c>
      <c r="R2596" s="13">
        <f>IF(Q2596&gt;B$5,0,B$5-Q2596)</f>
        <v>14.571499405405014</v>
      </c>
    </row>
    <row r="2597" spans="16:18" x14ac:dyDescent="0.3">
      <c r="P2597" s="17">
        <v>41003</v>
      </c>
      <c r="Q2597">
        <v>1.5</v>
      </c>
      <c r="R2597" s="13">
        <f>IF(Q2597&gt;B$5,0,B$5-Q2597)</f>
        <v>13.871499405405014</v>
      </c>
    </row>
    <row r="2598" spans="16:18" x14ac:dyDescent="0.3">
      <c r="P2598" s="17">
        <v>41004</v>
      </c>
      <c r="Q2598">
        <v>3.6</v>
      </c>
      <c r="R2598" s="13">
        <f>IF(Q2598&gt;B$5,0,B$5-Q2598)</f>
        <v>11.771499405405015</v>
      </c>
    </row>
    <row r="2599" spans="16:18" x14ac:dyDescent="0.3">
      <c r="P2599" s="17">
        <v>41005</v>
      </c>
      <c r="Q2599">
        <v>1.1000000000000001</v>
      </c>
      <c r="R2599" s="13">
        <f>IF(Q2599&gt;B$5,0,B$5-Q2599)</f>
        <v>14.271499405405015</v>
      </c>
    </row>
    <row r="2600" spans="16:18" x14ac:dyDescent="0.3">
      <c r="P2600" s="17">
        <v>41006</v>
      </c>
      <c r="Q2600">
        <v>-0.8</v>
      </c>
      <c r="R2600" s="13">
        <f>IF(Q2600&gt;B$5,0,B$5-Q2600)</f>
        <v>16.171499405405015</v>
      </c>
    </row>
    <row r="2601" spans="16:18" x14ac:dyDescent="0.3">
      <c r="P2601" s="17">
        <v>41007</v>
      </c>
      <c r="Q2601">
        <v>0.3</v>
      </c>
      <c r="R2601" s="13">
        <f>IF(Q2601&gt;B$5,0,B$5-Q2601)</f>
        <v>15.071499405405014</v>
      </c>
    </row>
    <row r="2602" spans="16:18" x14ac:dyDescent="0.3">
      <c r="P2602" s="17">
        <v>41008</v>
      </c>
      <c r="Q2602">
        <v>2.9</v>
      </c>
      <c r="R2602" s="13">
        <f>IF(Q2602&gt;B$5,0,B$5-Q2602)</f>
        <v>12.471499405405014</v>
      </c>
    </row>
    <row r="2603" spans="16:18" x14ac:dyDescent="0.3">
      <c r="P2603" s="17">
        <v>41009</v>
      </c>
      <c r="Q2603">
        <v>3.7</v>
      </c>
      <c r="R2603" s="13">
        <f>IF(Q2603&gt;B$5,0,B$5-Q2603)</f>
        <v>11.671499405405015</v>
      </c>
    </row>
    <row r="2604" spans="16:18" x14ac:dyDescent="0.3">
      <c r="P2604" s="17">
        <v>41010</v>
      </c>
      <c r="Q2604">
        <v>6.4</v>
      </c>
      <c r="R2604" s="13">
        <f>IF(Q2604&gt;B$5,0,B$5-Q2604)</f>
        <v>8.9714994054050141</v>
      </c>
    </row>
    <row r="2605" spans="16:18" x14ac:dyDescent="0.3">
      <c r="P2605" s="17">
        <v>41011</v>
      </c>
      <c r="Q2605">
        <v>7.7</v>
      </c>
      <c r="R2605" s="13">
        <f>IF(Q2605&gt;B$5,0,B$5-Q2605)</f>
        <v>7.6714994054050143</v>
      </c>
    </row>
    <row r="2606" spans="16:18" x14ac:dyDescent="0.3">
      <c r="P2606" s="17">
        <v>41012</v>
      </c>
      <c r="Q2606">
        <v>3.3</v>
      </c>
      <c r="R2606" s="13">
        <f>IF(Q2606&gt;B$5,0,B$5-Q2606)</f>
        <v>12.071499405405014</v>
      </c>
    </row>
    <row r="2607" spans="16:18" x14ac:dyDescent="0.3">
      <c r="P2607" s="17">
        <v>41013</v>
      </c>
      <c r="Q2607">
        <v>1.4</v>
      </c>
      <c r="R2607" s="13">
        <f>IF(Q2607&gt;B$5,0,B$5-Q2607)</f>
        <v>13.971499405405014</v>
      </c>
    </row>
    <row r="2608" spans="16:18" x14ac:dyDescent="0.3">
      <c r="P2608" s="17">
        <v>41014</v>
      </c>
      <c r="Q2608">
        <v>3.5</v>
      </c>
      <c r="R2608" s="13">
        <f>IF(Q2608&gt;B$5,0,B$5-Q2608)</f>
        <v>11.871499405405014</v>
      </c>
    </row>
    <row r="2609" spans="16:18" x14ac:dyDescent="0.3">
      <c r="P2609" s="17">
        <v>41015</v>
      </c>
      <c r="Q2609">
        <v>4.5</v>
      </c>
      <c r="R2609" s="13">
        <f>IF(Q2609&gt;B$5,0,B$5-Q2609)</f>
        <v>10.871499405405014</v>
      </c>
    </row>
    <row r="2610" spans="16:18" x14ac:dyDescent="0.3">
      <c r="P2610" s="17">
        <v>41016</v>
      </c>
      <c r="Q2610">
        <v>2.4</v>
      </c>
      <c r="R2610" s="13">
        <f>IF(Q2610&gt;B$5,0,B$5-Q2610)</f>
        <v>12.971499405405014</v>
      </c>
    </row>
    <row r="2611" spans="16:18" x14ac:dyDescent="0.3">
      <c r="P2611" s="17">
        <v>41017</v>
      </c>
      <c r="Q2611">
        <v>3.7</v>
      </c>
      <c r="R2611" s="13">
        <f>IF(Q2611&gt;B$5,0,B$5-Q2611)</f>
        <v>11.671499405405015</v>
      </c>
    </row>
    <row r="2612" spans="16:18" x14ac:dyDescent="0.3">
      <c r="P2612" s="17">
        <v>41018</v>
      </c>
      <c r="Q2612">
        <v>3.1</v>
      </c>
      <c r="R2612" s="13">
        <f>IF(Q2612&gt;B$5,0,B$5-Q2612)</f>
        <v>12.271499405405015</v>
      </c>
    </row>
    <row r="2613" spans="16:18" x14ac:dyDescent="0.3">
      <c r="P2613" s="17">
        <v>41019</v>
      </c>
      <c r="Q2613">
        <v>2.2999999999999998</v>
      </c>
      <c r="R2613" s="13">
        <f>IF(Q2613&gt;B$5,0,B$5-Q2613)</f>
        <v>13.071499405405014</v>
      </c>
    </row>
    <row r="2614" spans="16:18" x14ac:dyDescent="0.3">
      <c r="P2614" s="17">
        <v>41020</v>
      </c>
      <c r="Q2614">
        <v>4.0999999999999996</v>
      </c>
      <c r="R2614" s="13">
        <f>IF(Q2614&gt;B$5,0,B$5-Q2614)</f>
        <v>11.271499405405015</v>
      </c>
    </row>
    <row r="2615" spans="16:18" x14ac:dyDescent="0.3">
      <c r="P2615" s="17">
        <v>41021</v>
      </c>
      <c r="Q2615">
        <v>5</v>
      </c>
      <c r="R2615" s="13">
        <f>IF(Q2615&gt;B$5,0,B$5-Q2615)</f>
        <v>10.371499405405014</v>
      </c>
    </row>
    <row r="2616" spans="16:18" x14ac:dyDescent="0.3">
      <c r="P2616" s="17">
        <v>41022</v>
      </c>
      <c r="Q2616">
        <v>5.7</v>
      </c>
      <c r="R2616" s="13">
        <f>IF(Q2616&gt;B$5,0,B$5-Q2616)</f>
        <v>9.6714994054050152</v>
      </c>
    </row>
    <row r="2617" spans="16:18" x14ac:dyDescent="0.3">
      <c r="P2617" s="17">
        <v>41023</v>
      </c>
      <c r="Q2617">
        <v>7.9</v>
      </c>
      <c r="R2617" s="13">
        <f>IF(Q2617&gt;B$5,0,B$5-Q2617)</f>
        <v>7.4714994054050141</v>
      </c>
    </row>
    <row r="2618" spans="16:18" x14ac:dyDescent="0.3">
      <c r="P2618" s="17">
        <v>41024</v>
      </c>
      <c r="Q2618">
        <v>8.4</v>
      </c>
      <c r="R2618" s="13">
        <f>IF(Q2618&gt;B$5,0,B$5-Q2618)</f>
        <v>6.9714994054050141</v>
      </c>
    </row>
    <row r="2619" spans="16:18" x14ac:dyDescent="0.3">
      <c r="P2619" s="17">
        <v>41025</v>
      </c>
      <c r="Q2619">
        <v>7.8</v>
      </c>
      <c r="R2619" s="13">
        <f>IF(Q2619&gt;B$5,0,B$5-Q2619)</f>
        <v>7.5714994054050146</v>
      </c>
    </row>
    <row r="2620" spans="16:18" x14ac:dyDescent="0.3">
      <c r="P2620" s="17">
        <v>41026</v>
      </c>
      <c r="Q2620">
        <v>11.1</v>
      </c>
      <c r="R2620" s="13">
        <f>IF(Q2620&gt;B$5,0,B$5-Q2620)</f>
        <v>4.2714994054050148</v>
      </c>
    </row>
    <row r="2621" spans="16:18" x14ac:dyDescent="0.3">
      <c r="P2621" s="17">
        <v>41027</v>
      </c>
      <c r="Q2621">
        <v>11.6</v>
      </c>
      <c r="R2621" s="13">
        <f>IF(Q2621&gt;B$5,0,B$5-Q2621)</f>
        <v>3.7714994054050148</v>
      </c>
    </row>
    <row r="2622" spans="16:18" x14ac:dyDescent="0.3">
      <c r="P2622" s="17">
        <v>41028</v>
      </c>
      <c r="Q2622">
        <v>9.4</v>
      </c>
      <c r="R2622" s="13">
        <f>IF(Q2622&gt;B$5,0,B$5-Q2622)</f>
        <v>5.9714994054050141</v>
      </c>
    </row>
    <row r="2623" spans="16:18" x14ac:dyDescent="0.3">
      <c r="P2623" s="17">
        <v>41029</v>
      </c>
      <c r="Q2623">
        <v>8.3000000000000007</v>
      </c>
      <c r="R2623" s="13">
        <f>IF(Q2623&gt;B$5,0,B$5-Q2623)</f>
        <v>7.0714994054050138</v>
      </c>
    </row>
    <row r="2624" spans="16:18" x14ac:dyDescent="0.3">
      <c r="P2624" s="17">
        <v>41030</v>
      </c>
      <c r="Q2624">
        <v>9.5</v>
      </c>
      <c r="R2624" s="13">
        <f>IF(Q2624&gt;B$5,0,B$5-Q2624)</f>
        <v>5.8714994054050145</v>
      </c>
    </row>
    <row r="2625" spans="16:18" x14ac:dyDescent="0.3">
      <c r="P2625" s="17">
        <v>41031</v>
      </c>
      <c r="Q2625">
        <v>11.9</v>
      </c>
      <c r="R2625" s="13">
        <f>IF(Q2625&gt;B$5,0,B$5-Q2625)</f>
        <v>3.4714994054050141</v>
      </c>
    </row>
    <row r="2626" spans="16:18" x14ac:dyDescent="0.3">
      <c r="P2626" s="17">
        <v>41032</v>
      </c>
      <c r="Q2626">
        <v>8.8000000000000007</v>
      </c>
      <c r="R2626" s="13">
        <f>IF(Q2626&gt;B$5,0,B$5-Q2626)</f>
        <v>6.5714994054050138</v>
      </c>
    </row>
    <row r="2627" spans="16:18" x14ac:dyDescent="0.3">
      <c r="P2627" s="17">
        <v>41033</v>
      </c>
      <c r="Q2627">
        <v>7.3</v>
      </c>
      <c r="R2627" s="13">
        <f>IF(Q2627&gt;B$5,0,B$5-Q2627)</f>
        <v>8.0714994054050138</v>
      </c>
    </row>
    <row r="2628" spans="16:18" x14ac:dyDescent="0.3">
      <c r="P2628" s="17">
        <v>41034</v>
      </c>
      <c r="Q2628">
        <v>7.9</v>
      </c>
      <c r="R2628" s="13">
        <f>IF(Q2628&gt;B$5,0,B$5-Q2628)</f>
        <v>7.4714994054050141</v>
      </c>
    </row>
    <row r="2629" spans="16:18" x14ac:dyDescent="0.3">
      <c r="P2629" s="17">
        <v>41035</v>
      </c>
      <c r="Q2629">
        <v>7.8</v>
      </c>
      <c r="R2629" s="13">
        <f>IF(Q2629&gt;B$5,0,B$5-Q2629)</f>
        <v>7.5714994054050146</v>
      </c>
    </row>
    <row r="2630" spans="16:18" x14ac:dyDescent="0.3">
      <c r="P2630" s="17">
        <v>41036</v>
      </c>
      <c r="Q2630">
        <v>7.6</v>
      </c>
      <c r="R2630" s="13">
        <f>IF(Q2630&gt;B$5,0,B$5-Q2630)</f>
        <v>7.7714994054050148</v>
      </c>
    </row>
    <row r="2631" spans="16:18" x14ac:dyDescent="0.3">
      <c r="P2631" s="17">
        <v>41037</v>
      </c>
      <c r="Q2631">
        <v>9.1999999999999993</v>
      </c>
      <c r="R2631" s="13">
        <f>IF(Q2631&gt;B$5,0,B$5-Q2631)</f>
        <v>6.1714994054050152</v>
      </c>
    </row>
    <row r="2632" spans="16:18" x14ac:dyDescent="0.3">
      <c r="P2632" s="17">
        <v>41038</v>
      </c>
      <c r="Q2632">
        <v>8.8000000000000007</v>
      </c>
      <c r="R2632" s="13">
        <f>IF(Q2632&gt;B$5,0,B$5-Q2632)</f>
        <v>6.5714994054050138</v>
      </c>
    </row>
    <row r="2633" spans="16:18" x14ac:dyDescent="0.3">
      <c r="P2633" s="17">
        <v>41039</v>
      </c>
      <c r="Q2633">
        <v>12.3</v>
      </c>
      <c r="R2633" s="13">
        <f>IF(Q2633&gt;B$5,0,B$5-Q2633)</f>
        <v>3.0714994054050138</v>
      </c>
    </row>
    <row r="2634" spans="16:18" x14ac:dyDescent="0.3">
      <c r="P2634" s="17">
        <v>41040</v>
      </c>
      <c r="Q2634">
        <v>14.5</v>
      </c>
      <c r="R2634" s="13">
        <f>IF(Q2634&gt;B$5,0,B$5-Q2634)</f>
        <v>0.87149940540501447</v>
      </c>
    </row>
    <row r="2635" spans="16:18" x14ac:dyDescent="0.3">
      <c r="P2635" s="17">
        <v>41041</v>
      </c>
      <c r="Q2635">
        <v>8.8000000000000007</v>
      </c>
      <c r="R2635" s="13">
        <f>IF(Q2635&gt;B$5,0,B$5-Q2635)</f>
        <v>6.5714994054050138</v>
      </c>
    </row>
    <row r="2636" spans="16:18" x14ac:dyDescent="0.3">
      <c r="P2636" s="17">
        <v>41042</v>
      </c>
      <c r="Q2636">
        <v>9.3000000000000007</v>
      </c>
      <c r="R2636" s="13">
        <f>IF(Q2636&gt;B$5,0,B$5-Q2636)</f>
        <v>6.0714994054050138</v>
      </c>
    </row>
    <row r="2637" spans="16:18" x14ac:dyDescent="0.3">
      <c r="P2637" s="17">
        <v>41043</v>
      </c>
      <c r="Q2637">
        <v>10.5</v>
      </c>
      <c r="R2637" s="13">
        <f>IF(Q2637&gt;B$5,0,B$5-Q2637)</f>
        <v>4.8714994054050145</v>
      </c>
    </row>
    <row r="2638" spans="16:18" x14ac:dyDescent="0.3">
      <c r="P2638" s="17">
        <v>41044</v>
      </c>
      <c r="Q2638">
        <v>12.3</v>
      </c>
      <c r="R2638" s="13">
        <f>IF(Q2638&gt;B$5,0,B$5-Q2638)</f>
        <v>3.0714994054050138</v>
      </c>
    </row>
    <row r="2639" spans="16:18" x14ac:dyDescent="0.3">
      <c r="P2639" s="17">
        <v>41045</v>
      </c>
      <c r="Q2639">
        <v>10.4</v>
      </c>
      <c r="R2639" s="13">
        <f>IF(Q2639&gt;B$5,0,B$5-Q2639)</f>
        <v>4.9714994054050141</v>
      </c>
    </row>
    <row r="2640" spans="16:18" x14ac:dyDescent="0.3">
      <c r="P2640" s="17">
        <v>41046</v>
      </c>
      <c r="Q2640">
        <v>11</v>
      </c>
      <c r="R2640" s="13">
        <f>IF(Q2640&gt;B$5,0,B$5-Q2640)</f>
        <v>4.3714994054050145</v>
      </c>
    </row>
    <row r="2641" spans="16:18" x14ac:dyDescent="0.3">
      <c r="P2641" s="17">
        <v>41047</v>
      </c>
      <c r="Q2641">
        <v>10.6</v>
      </c>
      <c r="R2641" s="13">
        <f>IF(Q2641&gt;B$5,0,B$5-Q2641)</f>
        <v>4.7714994054050148</v>
      </c>
    </row>
    <row r="2642" spans="16:18" x14ac:dyDescent="0.3">
      <c r="P2642" s="17">
        <v>41048</v>
      </c>
      <c r="Q2642">
        <v>11.8</v>
      </c>
      <c r="R2642" s="13">
        <f>IF(Q2642&gt;B$5,0,B$5-Q2642)</f>
        <v>3.5714994054050138</v>
      </c>
    </row>
    <row r="2643" spans="16:18" x14ac:dyDescent="0.3">
      <c r="P2643" s="17">
        <v>41049</v>
      </c>
      <c r="Q2643">
        <v>11.8</v>
      </c>
      <c r="R2643" s="13">
        <f>IF(Q2643&gt;B$5,0,B$5-Q2643)</f>
        <v>3.5714994054050138</v>
      </c>
    </row>
    <row r="2644" spans="16:18" x14ac:dyDescent="0.3">
      <c r="P2644" s="17">
        <v>41050</v>
      </c>
      <c r="Q2644">
        <v>13</v>
      </c>
      <c r="R2644" s="13">
        <f>IF(Q2644&gt;B$5,0,B$5-Q2644)</f>
        <v>2.3714994054050145</v>
      </c>
    </row>
    <row r="2645" spans="16:18" x14ac:dyDescent="0.3">
      <c r="P2645" s="17">
        <v>41051</v>
      </c>
      <c r="Q2645">
        <v>14.2</v>
      </c>
      <c r="R2645" s="13">
        <f>IF(Q2645&gt;B$5,0,B$5-Q2645)</f>
        <v>1.1714994054050152</v>
      </c>
    </row>
    <row r="2646" spans="16:18" x14ac:dyDescent="0.3">
      <c r="P2646" s="17">
        <v>41052</v>
      </c>
      <c r="Q2646">
        <v>14.6</v>
      </c>
      <c r="R2646" s="13">
        <f>IF(Q2646&gt;B$5,0,B$5-Q2646)</f>
        <v>0.77149940540501483</v>
      </c>
    </row>
    <row r="2647" spans="16:18" x14ac:dyDescent="0.3">
      <c r="P2647" s="17">
        <v>41053</v>
      </c>
      <c r="Q2647">
        <v>17.2</v>
      </c>
      <c r="R2647" s="13">
        <f>IF(Q2647&gt;B$5,0,B$5-Q2647)</f>
        <v>0</v>
      </c>
    </row>
    <row r="2648" spans="16:18" x14ac:dyDescent="0.3">
      <c r="P2648" s="17">
        <v>41054</v>
      </c>
      <c r="Q2648">
        <v>18.2</v>
      </c>
      <c r="R2648" s="13">
        <f>IF(Q2648&gt;B$5,0,B$5-Q2648)</f>
        <v>0</v>
      </c>
    </row>
    <row r="2649" spans="16:18" x14ac:dyDescent="0.3">
      <c r="P2649" s="17">
        <v>41055</v>
      </c>
      <c r="Q2649">
        <v>15</v>
      </c>
      <c r="R2649" s="13">
        <f>IF(Q2649&gt;B$5,0,B$5-Q2649)</f>
        <v>0.37149940540501447</v>
      </c>
    </row>
    <row r="2650" spans="16:18" x14ac:dyDescent="0.3">
      <c r="P2650" s="17">
        <v>41056</v>
      </c>
      <c r="Q2650">
        <v>16</v>
      </c>
      <c r="R2650" s="13">
        <f>IF(Q2650&gt;B$5,0,B$5-Q2650)</f>
        <v>0</v>
      </c>
    </row>
    <row r="2651" spans="16:18" x14ac:dyDescent="0.3">
      <c r="P2651" s="17">
        <v>41057</v>
      </c>
      <c r="Q2651">
        <v>13.1</v>
      </c>
      <c r="R2651" s="13">
        <f>IF(Q2651&gt;B$5,0,B$5-Q2651)</f>
        <v>2.2714994054050148</v>
      </c>
    </row>
    <row r="2652" spans="16:18" x14ac:dyDescent="0.3">
      <c r="P2652" s="17">
        <v>41058</v>
      </c>
      <c r="Q2652">
        <v>9.9</v>
      </c>
      <c r="R2652" s="13">
        <f>IF(Q2652&gt;B$5,0,B$5-Q2652)</f>
        <v>5.4714994054050141</v>
      </c>
    </row>
    <row r="2653" spans="16:18" x14ac:dyDescent="0.3">
      <c r="P2653" s="17">
        <v>41059</v>
      </c>
      <c r="Q2653">
        <v>8.9</v>
      </c>
      <c r="R2653" s="13">
        <f>IF(Q2653&gt;B$5,0,B$5-Q2653)</f>
        <v>6.4714994054050141</v>
      </c>
    </row>
    <row r="2654" spans="16:18" x14ac:dyDescent="0.3">
      <c r="P2654" s="17">
        <v>41060</v>
      </c>
      <c r="Q2654">
        <v>10.1</v>
      </c>
      <c r="R2654" s="13">
        <f>IF(Q2654&gt;B$5,0,B$5-Q2654)</f>
        <v>5.2714994054050148</v>
      </c>
    </row>
    <row r="2655" spans="16:18" x14ac:dyDescent="0.3">
      <c r="P2655" s="17">
        <v>41061</v>
      </c>
      <c r="Q2655">
        <v>6.6</v>
      </c>
      <c r="R2655" s="13">
        <f>IF(Q2655&gt;B$5,0,B$5-Q2655)</f>
        <v>8.7714994054050148</v>
      </c>
    </row>
    <row r="2656" spans="16:18" x14ac:dyDescent="0.3">
      <c r="P2656" s="17">
        <v>41062</v>
      </c>
      <c r="Q2656">
        <v>5.4</v>
      </c>
      <c r="R2656" s="13">
        <f>IF(Q2656&gt;B$5,0,B$5-Q2656)</f>
        <v>9.9714994054050141</v>
      </c>
    </row>
    <row r="2657" spans="16:18" x14ac:dyDescent="0.3">
      <c r="P2657" s="17">
        <v>41063</v>
      </c>
      <c r="Q2657">
        <v>8</v>
      </c>
      <c r="R2657" s="13">
        <f>IF(Q2657&gt;B$5,0,B$5-Q2657)</f>
        <v>7.3714994054050145</v>
      </c>
    </row>
    <row r="2658" spans="16:18" x14ac:dyDescent="0.3">
      <c r="P2658" s="17">
        <v>41064</v>
      </c>
      <c r="Q2658">
        <v>9.9</v>
      </c>
      <c r="R2658" s="13">
        <f>IF(Q2658&gt;B$5,0,B$5-Q2658)</f>
        <v>5.4714994054050141</v>
      </c>
    </row>
    <row r="2659" spans="16:18" x14ac:dyDescent="0.3">
      <c r="P2659" s="17">
        <v>41065</v>
      </c>
      <c r="Q2659">
        <v>11.9</v>
      </c>
      <c r="R2659" s="13">
        <f>IF(Q2659&gt;B$5,0,B$5-Q2659)</f>
        <v>3.4714994054050141</v>
      </c>
    </row>
    <row r="2660" spans="16:18" x14ac:dyDescent="0.3">
      <c r="P2660" s="17">
        <v>41066</v>
      </c>
      <c r="Q2660">
        <v>11.3</v>
      </c>
      <c r="R2660" s="13">
        <f>IF(Q2660&gt;B$5,0,B$5-Q2660)</f>
        <v>4.0714994054050138</v>
      </c>
    </row>
    <row r="2661" spans="16:18" x14ac:dyDescent="0.3">
      <c r="P2661" s="17">
        <v>41067</v>
      </c>
      <c r="Q2661">
        <v>12.5</v>
      </c>
      <c r="R2661" s="13">
        <f>IF(Q2661&gt;B$5,0,B$5-Q2661)</f>
        <v>2.8714994054050145</v>
      </c>
    </row>
    <row r="2662" spans="16:18" x14ac:dyDescent="0.3">
      <c r="P2662" s="17">
        <v>41068</v>
      </c>
      <c r="Q2662">
        <v>14.7</v>
      </c>
      <c r="R2662" s="13">
        <f>IF(Q2662&gt;B$5,0,B$5-Q2662)</f>
        <v>0.67149940540501518</v>
      </c>
    </row>
    <row r="2663" spans="16:18" x14ac:dyDescent="0.3">
      <c r="P2663" s="17">
        <v>41069</v>
      </c>
      <c r="Q2663">
        <v>12.2</v>
      </c>
      <c r="R2663" s="13">
        <f>IF(Q2663&gt;B$5,0,B$5-Q2663)</f>
        <v>3.1714994054050152</v>
      </c>
    </row>
    <row r="2664" spans="16:18" x14ac:dyDescent="0.3">
      <c r="P2664" s="17">
        <v>41070</v>
      </c>
      <c r="Q2664">
        <v>14.7</v>
      </c>
      <c r="R2664" s="13">
        <f>IF(Q2664&gt;B$5,0,B$5-Q2664)</f>
        <v>0.67149940540501518</v>
      </c>
    </row>
    <row r="2665" spans="16:18" x14ac:dyDescent="0.3">
      <c r="P2665" s="17">
        <v>41071</v>
      </c>
      <c r="Q2665">
        <v>13.6</v>
      </c>
      <c r="R2665" s="13">
        <f>IF(Q2665&gt;B$5,0,B$5-Q2665)</f>
        <v>1.7714994054050148</v>
      </c>
    </row>
    <row r="2666" spans="16:18" x14ac:dyDescent="0.3">
      <c r="P2666" s="17">
        <v>41072</v>
      </c>
      <c r="Q2666">
        <v>13.6</v>
      </c>
      <c r="R2666" s="13">
        <f>IF(Q2666&gt;B$5,0,B$5-Q2666)</f>
        <v>1.7714994054050148</v>
      </c>
    </row>
    <row r="2667" spans="16:18" x14ac:dyDescent="0.3">
      <c r="P2667" s="17">
        <v>41073</v>
      </c>
      <c r="Q2667">
        <v>15</v>
      </c>
      <c r="R2667" s="13">
        <f>IF(Q2667&gt;B$5,0,B$5-Q2667)</f>
        <v>0.37149940540501447</v>
      </c>
    </row>
    <row r="2668" spans="16:18" x14ac:dyDescent="0.3">
      <c r="P2668" s="17">
        <v>41074</v>
      </c>
      <c r="Q2668">
        <v>15.2</v>
      </c>
      <c r="R2668" s="13">
        <f>IF(Q2668&gt;B$5,0,B$5-Q2668)</f>
        <v>0.17149940540501518</v>
      </c>
    </row>
    <row r="2669" spans="16:18" x14ac:dyDescent="0.3">
      <c r="P2669" s="17">
        <v>41075</v>
      </c>
      <c r="Q2669">
        <v>15</v>
      </c>
      <c r="R2669" s="13">
        <f>IF(Q2669&gt;B$5,0,B$5-Q2669)</f>
        <v>0.37149940540501447</v>
      </c>
    </row>
    <row r="2670" spans="16:18" x14ac:dyDescent="0.3">
      <c r="P2670" s="17">
        <v>41076</v>
      </c>
      <c r="Q2670">
        <v>12</v>
      </c>
      <c r="R2670" s="13">
        <f>IF(Q2670&gt;B$5,0,B$5-Q2670)</f>
        <v>3.3714994054050145</v>
      </c>
    </row>
    <row r="2671" spans="16:18" x14ac:dyDescent="0.3">
      <c r="P2671" s="17">
        <v>41077</v>
      </c>
      <c r="Q2671">
        <v>13.2</v>
      </c>
      <c r="R2671" s="13">
        <f>IF(Q2671&gt;B$5,0,B$5-Q2671)</f>
        <v>2.1714994054050152</v>
      </c>
    </row>
    <row r="2672" spans="16:18" x14ac:dyDescent="0.3">
      <c r="P2672" s="17">
        <v>41078</v>
      </c>
      <c r="Q2672">
        <v>15</v>
      </c>
      <c r="R2672" s="13">
        <f>IF(Q2672&gt;B$5,0,B$5-Q2672)</f>
        <v>0.37149940540501447</v>
      </c>
    </row>
    <row r="2673" spans="16:18" x14ac:dyDescent="0.3">
      <c r="P2673" s="17">
        <v>41079</v>
      </c>
      <c r="Q2673">
        <v>15.9</v>
      </c>
      <c r="R2673" s="13">
        <f>IF(Q2673&gt;B$5,0,B$5-Q2673)</f>
        <v>0</v>
      </c>
    </row>
    <row r="2674" spans="16:18" x14ac:dyDescent="0.3">
      <c r="P2674" s="17">
        <v>41080</v>
      </c>
      <c r="Q2674">
        <v>15.3</v>
      </c>
      <c r="R2674" s="13">
        <f>IF(Q2674&gt;B$5,0,B$5-Q2674)</f>
        <v>7.1499405405013761E-2</v>
      </c>
    </row>
    <row r="2675" spans="16:18" x14ac:dyDescent="0.3">
      <c r="P2675" s="17">
        <v>41081</v>
      </c>
      <c r="Q2675">
        <v>16.100000000000001</v>
      </c>
      <c r="R2675" s="13">
        <f>IF(Q2675&gt;B$5,0,B$5-Q2675)</f>
        <v>0</v>
      </c>
    </row>
    <row r="2676" spans="16:18" x14ac:dyDescent="0.3">
      <c r="P2676" s="17">
        <v>41082</v>
      </c>
      <c r="Q2676">
        <v>15.9</v>
      </c>
      <c r="R2676" s="13">
        <f>IF(Q2676&gt;B$5,0,B$5-Q2676)</f>
        <v>0</v>
      </c>
    </row>
    <row r="2677" spans="16:18" x14ac:dyDescent="0.3">
      <c r="P2677" s="17">
        <v>41083</v>
      </c>
      <c r="Q2677">
        <v>14.1</v>
      </c>
      <c r="R2677" s="13">
        <f>IF(Q2677&gt;B$5,0,B$5-Q2677)</f>
        <v>1.2714994054050148</v>
      </c>
    </row>
    <row r="2678" spans="16:18" x14ac:dyDescent="0.3">
      <c r="P2678" s="17">
        <v>41084</v>
      </c>
      <c r="Q2678">
        <v>14.9</v>
      </c>
      <c r="R2678" s="13">
        <f>IF(Q2678&gt;B$5,0,B$5-Q2678)</f>
        <v>0.47149940540501412</v>
      </c>
    </row>
    <row r="2679" spans="16:18" x14ac:dyDescent="0.3">
      <c r="P2679" s="17">
        <v>41085</v>
      </c>
      <c r="Q2679">
        <v>12.2</v>
      </c>
      <c r="R2679" s="13">
        <f>IF(Q2679&gt;B$5,0,B$5-Q2679)</f>
        <v>3.1714994054050152</v>
      </c>
    </row>
    <row r="2680" spans="16:18" x14ac:dyDescent="0.3">
      <c r="P2680" s="17">
        <v>41086</v>
      </c>
      <c r="Q2680">
        <v>14.1</v>
      </c>
      <c r="R2680" s="13">
        <f>IF(Q2680&gt;B$5,0,B$5-Q2680)</f>
        <v>1.2714994054050148</v>
      </c>
    </row>
    <row r="2681" spans="16:18" x14ac:dyDescent="0.3">
      <c r="P2681" s="17">
        <v>41087</v>
      </c>
      <c r="Q2681">
        <v>13.2</v>
      </c>
      <c r="R2681" s="13">
        <f>IF(Q2681&gt;B$5,0,B$5-Q2681)</f>
        <v>2.1714994054050152</v>
      </c>
    </row>
    <row r="2682" spans="16:18" x14ac:dyDescent="0.3">
      <c r="P2682" s="17">
        <v>41088</v>
      </c>
      <c r="Q2682">
        <v>14.1</v>
      </c>
      <c r="R2682" s="13">
        <f>IF(Q2682&gt;B$5,0,B$5-Q2682)</f>
        <v>1.2714994054050148</v>
      </c>
    </row>
    <row r="2683" spans="16:18" x14ac:dyDescent="0.3">
      <c r="P2683" s="17">
        <v>41089</v>
      </c>
      <c r="Q2683">
        <v>16.399999999999999</v>
      </c>
      <c r="R2683" s="13">
        <f>IF(Q2683&gt;B$5,0,B$5-Q2683)</f>
        <v>0</v>
      </c>
    </row>
    <row r="2684" spans="16:18" x14ac:dyDescent="0.3">
      <c r="P2684" s="17">
        <v>41090</v>
      </c>
      <c r="Q2684">
        <v>17.399999999999999</v>
      </c>
      <c r="R2684" s="13">
        <f>IF(Q2684&gt;B$5,0,B$5-Q2684)</f>
        <v>0</v>
      </c>
    </row>
    <row r="2685" spans="16:18" x14ac:dyDescent="0.3">
      <c r="P2685" s="17">
        <v>41091</v>
      </c>
      <c r="Q2685">
        <v>18.8</v>
      </c>
      <c r="R2685" s="13">
        <f>IF(Q2685&gt;B$5,0,B$5-Q2685)</f>
        <v>0</v>
      </c>
    </row>
    <row r="2686" spans="16:18" x14ac:dyDescent="0.3">
      <c r="P2686" s="17">
        <v>41092</v>
      </c>
      <c r="Q2686">
        <v>16.600000000000001</v>
      </c>
      <c r="R2686" s="13">
        <f>IF(Q2686&gt;B$5,0,B$5-Q2686)</f>
        <v>0</v>
      </c>
    </row>
    <row r="2687" spans="16:18" x14ac:dyDescent="0.3">
      <c r="P2687" s="17">
        <v>41093</v>
      </c>
      <c r="Q2687">
        <v>17.8</v>
      </c>
      <c r="R2687" s="13">
        <f>IF(Q2687&gt;B$5,0,B$5-Q2687)</f>
        <v>0</v>
      </c>
    </row>
    <row r="2688" spans="16:18" x14ac:dyDescent="0.3">
      <c r="P2688" s="17">
        <v>41094</v>
      </c>
      <c r="Q2688">
        <v>18.3</v>
      </c>
      <c r="R2688" s="13">
        <f>IF(Q2688&gt;B$5,0,B$5-Q2688)</f>
        <v>0</v>
      </c>
    </row>
    <row r="2689" spans="16:18" x14ac:dyDescent="0.3">
      <c r="P2689" s="17">
        <v>41095</v>
      </c>
      <c r="Q2689">
        <v>17.8</v>
      </c>
      <c r="R2689" s="13">
        <f>IF(Q2689&gt;B$5,0,B$5-Q2689)</f>
        <v>0</v>
      </c>
    </row>
    <row r="2690" spans="16:18" x14ac:dyDescent="0.3">
      <c r="P2690" s="17">
        <v>41096</v>
      </c>
      <c r="Q2690">
        <v>19.100000000000001</v>
      </c>
      <c r="R2690" s="13">
        <f>IF(Q2690&gt;B$5,0,B$5-Q2690)</f>
        <v>0</v>
      </c>
    </row>
    <row r="2691" spans="16:18" x14ac:dyDescent="0.3">
      <c r="P2691" s="17">
        <v>41097</v>
      </c>
      <c r="Q2691">
        <v>20.5</v>
      </c>
      <c r="R2691" s="13">
        <f>IF(Q2691&gt;B$5,0,B$5-Q2691)</f>
        <v>0</v>
      </c>
    </row>
    <row r="2692" spans="16:18" x14ac:dyDescent="0.3">
      <c r="P2692" s="17">
        <v>41098</v>
      </c>
      <c r="Q2692">
        <v>18.8</v>
      </c>
      <c r="R2692" s="13">
        <f>IF(Q2692&gt;B$5,0,B$5-Q2692)</f>
        <v>0</v>
      </c>
    </row>
    <row r="2693" spans="16:18" x14ac:dyDescent="0.3">
      <c r="P2693" s="17">
        <v>41099</v>
      </c>
      <c r="Q2693">
        <v>18.3</v>
      </c>
      <c r="R2693" s="13">
        <f>IF(Q2693&gt;B$5,0,B$5-Q2693)</f>
        <v>0</v>
      </c>
    </row>
    <row r="2694" spans="16:18" x14ac:dyDescent="0.3">
      <c r="P2694" s="17">
        <v>41100</v>
      </c>
      <c r="Q2694">
        <v>12.3</v>
      </c>
      <c r="R2694" s="13">
        <f>IF(Q2694&gt;B$5,0,B$5-Q2694)</f>
        <v>3.0714994054050138</v>
      </c>
    </row>
    <row r="2695" spans="16:18" x14ac:dyDescent="0.3">
      <c r="P2695" s="17">
        <v>41101</v>
      </c>
      <c r="Q2695">
        <v>15.2</v>
      </c>
      <c r="R2695" s="13">
        <f>IF(Q2695&gt;B$5,0,B$5-Q2695)</f>
        <v>0.17149940540501518</v>
      </c>
    </row>
    <row r="2696" spans="16:18" x14ac:dyDescent="0.3">
      <c r="P2696" s="17">
        <v>41102</v>
      </c>
      <c r="Q2696">
        <v>16.5</v>
      </c>
      <c r="R2696" s="13">
        <f>IF(Q2696&gt;B$5,0,B$5-Q2696)</f>
        <v>0</v>
      </c>
    </row>
    <row r="2697" spans="16:18" x14ac:dyDescent="0.3">
      <c r="P2697" s="17">
        <v>41103</v>
      </c>
      <c r="Q2697">
        <v>15.7</v>
      </c>
      <c r="R2697" s="13">
        <f>IF(Q2697&gt;B$5,0,B$5-Q2697)</f>
        <v>0</v>
      </c>
    </row>
    <row r="2698" spans="16:18" x14ac:dyDescent="0.3">
      <c r="P2698" s="17">
        <v>41104</v>
      </c>
      <c r="Q2698">
        <v>16.100000000000001</v>
      </c>
      <c r="R2698" s="13">
        <f>IF(Q2698&gt;B$5,0,B$5-Q2698)</f>
        <v>0</v>
      </c>
    </row>
    <row r="2699" spans="16:18" x14ac:dyDescent="0.3">
      <c r="P2699" s="17">
        <v>41105</v>
      </c>
      <c r="Q2699">
        <v>15.6</v>
      </c>
      <c r="R2699" s="13">
        <f>IF(Q2699&gt;B$5,0,B$5-Q2699)</f>
        <v>0</v>
      </c>
    </row>
    <row r="2700" spans="16:18" x14ac:dyDescent="0.3">
      <c r="P2700" s="17">
        <v>41106</v>
      </c>
      <c r="Q2700">
        <v>15.4</v>
      </c>
      <c r="R2700" s="13">
        <f>IF(Q2700&gt;B$5,0,B$5-Q2700)</f>
        <v>0</v>
      </c>
    </row>
    <row r="2701" spans="16:18" x14ac:dyDescent="0.3">
      <c r="P2701" s="17">
        <v>41107</v>
      </c>
      <c r="Q2701">
        <v>14.3</v>
      </c>
      <c r="R2701" s="13">
        <f>IF(Q2701&gt;B$5,0,B$5-Q2701)</f>
        <v>1.0714994054050138</v>
      </c>
    </row>
    <row r="2702" spans="16:18" x14ac:dyDescent="0.3">
      <c r="P2702" s="17">
        <v>41108</v>
      </c>
      <c r="Q2702">
        <v>14.4</v>
      </c>
      <c r="R2702" s="13">
        <f>IF(Q2702&gt;B$5,0,B$5-Q2702)</f>
        <v>0.97149940540501412</v>
      </c>
    </row>
    <row r="2703" spans="16:18" x14ac:dyDescent="0.3">
      <c r="P2703" s="17">
        <v>41109</v>
      </c>
      <c r="Q2703">
        <v>15.6</v>
      </c>
      <c r="R2703" s="13">
        <f>IF(Q2703&gt;B$5,0,B$5-Q2703)</f>
        <v>0</v>
      </c>
    </row>
    <row r="2704" spans="16:18" x14ac:dyDescent="0.3">
      <c r="P2704" s="17">
        <v>41110</v>
      </c>
      <c r="Q2704">
        <v>14.6</v>
      </c>
      <c r="R2704" s="13">
        <f>IF(Q2704&gt;B$5,0,B$5-Q2704)</f>
        <v>0.77149940540501483</v>
      </c>
    </row>
    <row r="2705" spans="16:18" x14ac:dyDescent="0.3">
      <c r="P2705" s="17">
        <v>41111</v>
      </c>
      <c r="Q2705">
        <v>14.2</v>
      </c>
      <c r="R2705" s="13">
        <f>IF(Q2705&gt;B$5,0,B$5-Q2705)</f>
        <v>1.1714994054050152</v>
      </c>
    </row>
    <row r="2706" spans="16:18" x14ac:dyDescent="0.3">
      <c r="P2706" s="17">
        <v>41112</v>
      </c>
      <c r="Q2706">
        <v>15.7</v>
      </c>
      <c r="R2706" s="13">
        <f>IF(Q2706&gt;B$5,0,B$5-Q2706)</f>
        <v>0</v>
      </c>
    </row>
    <row r="2707" spans="16:18" x14ac:dyDescent="0.3">
      <c r="P2707" s="17">
        <v>41113</v>
      </c>
      <c r="Q2707">
        <v>15.9</v>
      </c>
      <c r="R2707" s="13">
        <f>IF(Q2707&gt;B$5,0,B$5-Q2707)</f>
        <v>0</v>
      </c>
    </row>
    <row r="2708" spans="16:18" x14ac:dyDescent="0.3">
      <c r="P2708" s="17">
        <v>41114</v>
      </c>
      <c r="Q2708">
        <v>19.899999999999999</v>
      </c>
      <c r="R2708" s="13">
        <f>IF(Q2708&gt;B$5,0,B$5-Q2708)</f>
        <v>0</v>
      </c>
    </row>
    <row r="2709" spans="16:18" x14ac:dyDescent="0.3">
      <c r="P2709" s="17">
        <v>41115</v>
      </c>
      <c r="Q2709">
        <v>22.4</v>
      </c>
      <c r="R2709" s="13">
        <f>IF(Q2709&gt;B$5,0,B$5-Q2709)</f>
        <v>0</v>
      </c>
    </row>
    <row r="2710" spans="16:18" x14ac:dyDescent="0.3">
      <c r="P2710" s="17">
        <v>41116</v>
      </c>
      <c r="Q2710">
        <v>18.3</v>
      </c>
      <c r="R2710" s="13">
        <f>IF(Q2710&gt;B$5,0,B$5-Q2710)</f>
        <v>0</v>
      </c>
    </row>
    <row r="2711" spans="16:18" x14ac:dyDescent="0.3">
      <c r="P2711" s="17">
        <v>41117</v>
      </c>
      <c r="Q2711">
        <v>17.2</v>
      </c>
      <c r="R2711" s="13">
        <f>IF(Q2711&gt;B$5,0,B$5-Q2711)</f>
        <v>0</v>
      </c>
    </row>
    <row r="2712" spans="16:18" x14ac:dyDescent="0.3">
      <c r="P2712" s="17">
        <v>41118</v>
      </c>
      <c r="Q2712">
        <v>20.100000000000001</v>
      </c>
      <c r="R2712" s="13">
        <f>IF(Q2712&gt;B$5,0,B$5-Q2712)</f>
        <v>0</v>
      </c>
    </row>
    <row r="2713" spans="16:18" x14ac:dyDescent="0.3">
      <c r="P2713" s="17">
        <v>41119</v>
      </c>
      <c r="Q2713">
        <v>19.7</v>
      </c>
      <c r="R2713" s="13">
        <f>IF(Q2713&gt;B$5,0,B$5-Q2713)</f>
        <v>0</v>
      </c>
    </row>
    <row r="2714" spans="16:18" x14ac:dyDescent="0.3">
      <c r="P2714" s="17">
        <v>41120</v>
      </c>
      <c r="Q2714">
        <v>18.100000000000001</v>
      </c>
      <c r="R2714" s="13">
        <f>IF(Q2714&gt;B$5,0,B$5-Q2714)</f>
        <v>0</v>
      </c>
    </row>
    <row r="2715" spans="16:18" x14ac:dyDescent="0.3">
      <c r="P2715" s="17">
        <v>41121</v>
      </c>
      <c r="Q2715">
        <v>16.2</v>
      </c>
      <c r="R2715" s="13">
        <f>IF(Q2715&gt;B$5,0,B$5-Q2715)</f>
        <v>0</v>
      </c>
    </row>
    <row r="2716" spans="16:18" x14ac:dyDescent="0.3">
      <c r="P2716" s="17">
        <v>41122</v>
      </c>
      <c r="Q2716">
        <v>15.1</v>
      </c>
      <c r="R2716" s="13">
        <f>IF(Q2716&gt;B$5,0,B$5-Q2716)</f>
        <v>0.27149940540501483</v>
      </c>
    </row>
    <row r="2717" spans="16:18" x14ac:dyDescent="0.3">
      <c r="P2717" s="17">
        <v>41123</v>
      </c>
      <c r="Q2717">
        <v>18.100000000000001</v>
      </c>
      <c r="R2717" s="13">
        <f>IF(Q2717&gt;B$5,0,B$5-Q2717)</f>
        <v>0</v>
      </c>
    </row>
    <row r="2718" spans="16:18" x14ac:dyDescent="0.3">
      <c r="P2718" s="17">
        <v>41124</v>
      </c>
      <c r="Q2718">
        <v>19.5</v>
      </c>
      <c r="R2718" s="13">
        <f>IF(Q2718&gt;B$5,0,B$5-Q2718)</f>
        <v>0</v>
      </c>
    </row>
    <row r="2719" spans="16:18" x14ac:dyDescent="0.3">
      <c r="P2719" s="17">
        <v>41125</v>
      </c>
      <c r="Q2719">
        <v>18.100000000000001</v>
      </c>
      <c r="R2719" s="13">
        <f>IF(Q2719&gt;B$5,0,B$5-Q2719)</f>
        <v>0</v>
      </c>
    </row>
    <row r="2720" spans="16:18" x14ac:dyDescent="0.3">
      <c r="P2720" s="17">
        <v>41126</v>
      </c>
      <c r="Q2720">
        <v>18.2</v>
      </c>
      <c r="R2720" s="13">
        <f>IF(Q2720&gt;B$5,0,B$5-Q2720)</f>
        <v>0</v>
      </c>
    </row>
    <row r="2721" spans="16:18" x14ac:dyDescent="0.3">
      <c r="P2721" s="17">
        <v>41127</v>
      </c>
      <c r="Q2721">
        <v>18.100000000000001</v>
      </c>
      <c r="R2721" s="13">
        <f>IF(Q2721&gt;B$5,0,B$5-Q2721)</f>
        <v>0</v>
      </c>
    </row>
    <row r="2722" spans="16:18" x14ac:dyDescent="0.3">
      <c r="P2722" s="17">
        <v>41128</v>
      </c>
      <c r="Q2722">
        <v>16.2</v>
      </c>
      <c r="R2722" s="13">
        <f>IF(Q2722&gt;B$5,0,B$5-Q2722)</f>
        <v>0</v>
      </c>
    </row>
    <row r="2723" spans="16:18" x14ac:dyDescent="0.3">
      <c r="P2723" s="17">
        <v>41129</v>
      </c>
      <c r="Q2723">
        <v>15.5</v>
      </c>
      <c r="R2723" s="13">
        <f>IF(Q2723&gt;B$5,0,B$5-Q2723)</f>
        <v>0</v>
      </c>
    </row>
    <row r="2724" spans="16:18" x14ac:dyDescent="0.3">
      <c r="P2724" s="17">
        <v>41130</v>
      </c>
      <c r="Q2724">
        <v>14.1</v>
      </c>
      <c r="R2724" s="13">
        <f>IF(Q2724&gt;B$5,0,B$5-Q2724)</f>
        <v>1.2714994054050148</v>
      </c>
    </row>
    <row r="2725" spans="16:18" x14ac:dyDescent="0.3">
      <c r="P2725" s="17">
        <v>41131</v>
      </c>
      <c r="Q2725">
        <v>14.7</v>
      </c>
      <c r="R2725" s="13">
        <f>IF(Q2725&gt;B$5,0,B$5-Q2725)</f>
        <v>0.67149940540501518</v>
      </c>
    </row>
    <row r="2726" spans="16:18" x14ac:dyDescent="0.3">
      <c r="P2726" s="17">
        <v>41132</v>
      </c>
      <c r="Q2726">
        <v>14.7</v>
      </c>
      <c r="R2726" s="13">
        <f>IF(Q2726&gt;B$5,0,B$5-Q2726)</f>
        <v>0.67149940540501518</v>
      </c>
    </row>
    <row r="2727" spans="16:18" x14ac:dyDescent="0.3">
      <c r="P2727" s="17">
        <v>41133</v>
      </c>
      <c r="Q2727">
        <v>17.100000000000001</v>
      </c>
      <c r="R2727" s="13">
        <f>IF(Q2727&gt;B$5,0,B$5-Q2727)</f>
        <v>0</v>
      </c>
    </row>
    <row r="2728" spans="16:18" x14ac:dyDescent="0.3">
      <c r="P2728" s="17">
        <v>41134</v>
      </c>
      <c r="Q2728">
        <v>16.8</v>
      </c>
      <c r="R2728" s="13">
        <f>IF(Q2728&gt;B$5,0,B$5-Q2728)</f>
        <v>0</v>
      </c>
    </row>
    <row r="2729" spans="16:18" x14ac:dyDescent="0.3">
      <c r="P2729" s="17">
        <v>41135</v>
      </c>
      <c r="Q2729">
        <v>16.5</v>
      </c>
      <c r="R2729" s="13">
        <f>IF(Q2729&gt;B$5,0,B$5-Q2729)</f>
        <v>0</v>
      </c>
    </row>
    <row r="2730" spans="16:18" x14ac:dyDescent="0.3">
      <c r="P2730" s="17">
        <v>41136</v>
      </c>
      <c r="Q2730">
        <v>17.8</v>
      </c>
      <c r="R2730" s="13">
        <f>IF(Q2730&gt;B$5,0,B$5-Q2730)</f>
        <v>0</v>
      </c>
    </row>
    <row r="2731" spans="16:18" x14ac:dyDescent="0.3">
      <c r="P2731" s="17">
        <v>41137</v>
      </c>
      <c r="Q2731">
        <v>16.3</v>
      </c>
      <c r="R2731" s="13">
        <f>IF(Q2731&gt;B$5,0,B$5-Q2731)</f>
        <v>0</v>
      </c>
    </row>
    <row r="2732" spans="16:18" x14ac:dyDescent="0.3">
      <c r="P2732" s="17">
        <v>41138</v>
      </c>
      <c r="Q2732">
        <v>16.2</v>
      </c>
      <c r="R2732" s="13">
        <f>IF(Q2732&gt;B$5,0,B$5-Q2732)</f>
        <v>0</v>
      </c>
    </row>
    <row r="2733" spans="16:18" x14ac:dyDescent="0.3">
      <c r="P2733" s="17">
        <v>41139</v>
      </c>
      <c r="Q2733">
        <v>15.5</v>
      </c>
      <c r="R2733" s="13">
        <f>IF(Q2733&gt;B$5,0,B$5-Q2733)</f>
        <v>0</v>
      </c>
    </row>
    <row r="2734" spans="16:18" x14ac:dyDescent="0.3">
      <c r="P2734" s="17">
        <v>41140</v>
      </c>
      <c r="Q2734">
        <v>16.399999999999999</v>
      </c>
      <c r="R2734" s="13">
        <f>IF(Q2734&gt;B$5,0,B$5-Q2734)</f>
        <v>0</v>
      </c>
    </row>
    <row r="2735" spans="16:18" x14ac:dyDescent="0.3">
      <c r="P2735" s="17">
        <v>41141</v>
      </c>
      <c r="Q2735">
        <v>16.7</v>
      </c>
      <c r="R2735" s="13">
        <f>IF(Q2735&gt;B$5,0,B$5-Q2735)</f>
        <v>0</v>
      </c>
    </row>
    <row r="2736" spans="16:18" x14ac:dyDescent="0.3">
      <c r="P2736" s="17">
        <v>41142</v>
      </c>
      <c r="Q2736">
        <v>15.6</v>
      </c>
      <c r="R2736" s="13">
        <f>IF(Q2736&gt;B$5,0,B$5-Q2736)</f>
        <v>0</v>
      </c>
    </row>
    <row r="2737" spans="16:18" x14ac:dyDescent="0.3">
      <c r="P2737" s="17">
        <v>41143</v>
      </c>
      <c r="Q2737">
        <v>15.7</v>
      </c>
      <c r="R2737" s="13">
        <f>IF(Q2737&gt;B$5,0,B$5-Q2737)</f>
        <v>0</v>
      </c>
    </row>
    <row r="2738" spans="16:18" x14ac:dyDescent="0.3">
      <c r="P2738" s="17">
        <v>41144</v>
      </c>
      <c r="Q2738">
        <v>14.5</v>
      </c>
      <c r="R2738" s="13">
        <f>IF(Q2738&gt;B$5,0,B$5-Q2738)</f>
        <v>0.87149940540501447</v>
      </c>
    </row>
    <row r="2739" spans="16:18" x14ac:dyDescent="0.3">
      <c r="P2739" s="17">
        <v>41145</v>
      </c>
      <c r="Q2739">
        <v>14.3</v>
      </c>
      <c r="R2739" s="13">
        <f>IF(Q2739&gt;B$5,0,B$5-Q2739)</f>
        <v>1.0714994054050138</v>
      </c>
    </row>
    <row r="2740" spans="16:18" x14ac:dyDescent="0.3">
      <c r="P2740" s="17">
        <v>41146</v>
      </c>
      <c r="Q2740">
        <v>14.8</v>
      </c>
      <c r="R2740" s="13">
        <f>IF(Q2740&gt;B$5,0,B$5-Q2740)</f>
        <v>0.57149940540501376</v>
      </c>
    </row>
    <row r="2741" spans="16:18" x14ac:dyDescent="0.3">
      <c r="P2741" s="17">
        <v>41147</v>
      </c>
      <c r="Q2741">
        <v>14.1</v>
      </c>
      <c r="R2741" s="13">
        <f>IF(Q2741&gt;B$5,0,B$5-Q2741)</f>
        <v>1.2714994054050148</v>
      </c>
    </row>
    <row r="2742" spans="16:18" x14ac:dyDescent="0.3">
      <c r="P2742" s="17">
        <v>41148</v>
      </c>
      <c r="Q2742">
        <v>12.2</v>
      </c>
      <c r="R2742" s="13">
        <f>IF(Q2742&gt;B$5,0,B$5-Q2742)</f>
        <v>3.1714994054050152</v>
      </c>
    </row>
    <row r="2743" spans="16:18" x14ac:dyDescent="0.3">
      <c r="P2743" s="17">
        <v>41149</v>
      </c>
      <c r="Q2743">
        <v>10.7</v>
      </c>
      <c r="R2743" s="13">
        <f>IF(Q2743&gt;B$5,0,B$5-Q2743)</f>
        <v>4.6714994054050152</v>
      </c>
    </row>
    <row r="2744" spans="16:18" x14ac:dyDescent="0.3">
      <c r="P2744" s="17">
        <v>41150</v>
      </c>
      <c r="Q2744">
        <v>15</v>
      </c>
      <c r="R2744" s="13">
        <f>IF(Q2744&gt;B$5,0,B$5-Q2744)</f>
        <v>0.37149940540501447</v>
      </c>
    </row>
    <row r="2745" spans="16:18" x14ac:dyDescent="0.3">
      <c r="P2745" s="17">
        <v>41151</v>
      </c>
      <c r="Q2745">
        <v>16.399999999999999</v>
      </c>
      <c r="R2745" s="13">
        <f>IF(Q2745&gt;B$5,0,B$5-Q2745)</f>
        <v>0</v>
      </c>
    </row>
    <row r="2746" spans="16:18" x14ac:dyDescent="0.3">
      <c r="P2746" s="17">
        <v>41152</v>
      </c>
      <c r="Q2746">
        <v>14.8</v>
      </c>
      <c r="R2746" s="13">
        <f>IF(Q2746&gt;B$5,0,B$5-Q2746)</f>
        <v>0.57149940540501376</v>
      </c>
    </row>
    <row r="2747" spans="16:18" x14ac:dyDescent="0.3">
      <c r="P2747" s="17">
        <v>41153</v>
      </c>
      <c r="Q2747">
        <v>14</v>
      </c>
      <c r="R2747" s="13">
        <f>IF(Q2747&gt;B$5,0,B$5-Q2747)</f>
        <v>1.3714994054050145</v>
      </c>
    </row>
    <row r="2748" spans="16:18" x14ac:dyDescent="0.3">
      <c r="P2748" s="17">
        <v>41154</v>
      </c>
      <c r="Q2748">
        <v>13.9</v>
      </c>
      <c r="R2748" s="13">
        <f>IF(Q2748&gt;B$5,0,B$5-Q2748)</f>
        <v>1.4714994054050141</v>
      </c>
    </row>
    <row r="2749" spans="16:18" x14ac:dyDescent="0.3">
      <c r="P2749" s="17">
        <v>41155</v>
      </c>
      <c r="Q2749">
        <v>16.2</v>
      </c>
      <c r="R2749" s="13">
        <f>IF(Q2749&gt;B$5,0,B$5-Q2749)</f>
        <v>0</v>
      </c>
    </row>
    <row r="2750" spans="16:18" x14ac:dyDescent="0.3">
      <c r="P2750" s="17">
        <v>41156</v>
      </c>
      <c r="Q2750">
        <v>14.2</v>
      </c>
      <c r="R2750" s="13">
        <f>IF(Q2750&gt;B$5,0,B$5-Q2750)</f>
        <v>1.1714994054050152</v>
      </c>
    </row>
    <row r="2751" spans="16:18" x14ac:dyDescent="0.3">
      <c r="P2751" s="17">
        <v>41157</v>
      </c>
      <c r="Q2751">
        <v>14.9</v>
      </c>
      <c r="R2751" s="13">
        <f>IF(Q2751&gt;B$5,0,B$5-Q2751)</f>
        <v>0.47149940540501412</v>
      </c>
    </row>
    <row r="2752" spans="16:18" x14ac:dyDescent="0.3">
      <c r="P2752" s="17">
        <v>41158</v>
      </c>
      <c r="Q2752">
        <v>11</v>
      </c>
      <c r="R2752" s="13">
        <f>IF(Q2752&gt;B$5,0,B$5-Q2752)</f>
        <v>4.3714994054050145</v>
      </c>
    </row>
    <row r="2753" spans="16:18" x14ac:dyDescent="0.3">
      <c r="P2753" s="17">
        <v>41159</v>
      </c>
      <c r="Q2753">
        <v>11.1</v>
      </c>
      <c r="R2753" s="13">
        <f>IF(Q2753&gt;B$5,0,B$5-Q2753)</f>
        <v>4.2714994054050148</v>
      </c>
    </row>
    <row r="2754" spans="16:18" x14ac:dyDescent="0.3">
      <c r="P2754" s="17">
        <v>41160</v>
      </c>
      <c r="Q2754">
        <v>10.8</v>
      </c>
      <c r="R2754" s="13">
        <f>IF(Q2754&gt;B$5,0,B$5-Q2754)</f>
        <v>4.5714994054050138</v>
      </c>
    </row>
    <row r="2755" spans="16:18" x14ac:dyDescent="0.3">
      <c r="P2755" s="17">
        <v>41161</v>
      </c>
      <c r="Q2755">
        <v>9.6</v>
      </c>
      <c r="R2755" s="13">
        <f>IF(Q2755&gt;B$5,0,B$5-Q2755)</f>
        <v>5.7714994054050148</v>
      </c>
    </row>
    <row r="2756" spans="16:18" x14ac:dyDescent="0.3">
      <c r="P2756" s="17">
        <v>41162</v>
      </c>
      <c r="Q2756">
        <v>15.9</v>
      </c>
      <c r="R2756" s="13">
        <f>IF(Q2756&gt;B$5,0,B$5-Q2756)</f>
        <v>0</v>
      </c>
    </row>
    <row r="2757" spans="16:18" x14ac:dyDescent="0.3">
      <c r="P2757" s="17">
        <v>41163</v>
      </c>
      <c r="Q2757">
        <v>17.100000000000001</v>
      </c>
      <c r="R2757" s="13">
        <f>IF(Q2757&gt;B$5,0,B$5-Q2757)</f>
        <v>0</v>
      </c>
    </row>
    <row r="2758" spans="16:18" x14ac:dyDescent="0.3">
      <c r="P2758" s="17">
        <v>41164</v>
      </c>
      <c r="Q2758">
        <v>13.3</v>
      </c>
      <c r="R2758" s="13">
        <f>IF(Q2758&gt;B$5,0,B$5-Q2758)</f>
        <v>2.0714994054050138</v>
      </c>
    </row>
    <row r="2759" spans="16:18" x14ac:dyDescent="0.3">
      <c r="P2759" s="17">
        <v>41165</v>
      </c>
      <c r="Q2759">
        <v>11.4</v>
      </c>
      <c r="R2759" s="13">
        <f>IF(Q2759&gt;B$5,0,B$5-Q2759)</f>
        <v>3.9714994054050141</v>
      </c>
    </row>
    <row r="2760" spans="16:18" x14ac:dyDescent="0.3">
      <c r="P2760" s="17">
        <v>41166</v>
      </c>
      <c r="Q2760">
        <v>11.1</v>
      </c>
      <c r="R2760" s="13">
        <f>IF(Q2760&gt;B$5,0,B$5-Q2760)</f>
        <v>4.2714994054050148</v>
      </c>
    </row>
    <row r="2761" spans="16:18" x14ac:dyDescent="0.3">
      <c r="P2761" s="17">
        <v>41167</v>
      </c>
      <c r="Q2761">
        <v>12.4</v>
      </c>
      <c r="R2761" s="13">
        <f>IF(Q2761&gt;B$5,0,B$5-Q2761)</f>
        <v>2.9714994054050141</v>
      </c>
    </row>
    <row r="2762" spans="16:18" x14ac:dyDescent="0.3">
      <c r="P2762" s="17">
        <v>41168</v>
      </c>
      <c r="Q2762">
        <v>13.4</v>
      </c>
      <c r="R2762" s="13">
        <f>IF(Q2762&gt;B$5,0,B$5-Q2762)</f>
        <v>1.9714994054050141</v>
      </c>
    </row>
    <row r="2763" spans="16:18" x14ac:dyDescent="0.3">
      <c r="P2763" s="17">
        <v>41169</v>
      </c>
      <c r="Q2763">
        <v>14.3</v>
      </c>
      <c r="R2763" s="13">
        <f>IF(Q2763&gt;B$5,0,B$5-Q2763)</f>
        <v>1.0714994054050138</v>
      </c>
    </row>
    <row r="2764" spans="16:18" x14ac:dyDescent="0.3">
      <c r="P2764" s="17">
        <v>41170</v>
      </c>
      <c r="Q2764">
        <v>11.6</v>
      </c>
      <c r="R2764" s="13">
        <f>IF(Q2764&gt;B$5,0,B$5-Q2764)</f>
        <v>3.7714994054050148</v>
      </c>
    </row>
    <row r="2765" spans="16:18" x14ac:dyDescent="0.3">
      <c r="P2765" s="17">
        <v>41171</v>
      </c>
      <c r="Q2765">
        <v>10.6</v>
      </c>
      <c r="R2765" s="13">
        <f>IF(Q2765&gt;B$5,0,B$5-Q2765)</f>
        <v>4.7714994054050148</v>
      </c>
    </row>
    <row r="2766" spans="16:18" x14ac:dyDescent="0.3">
      <c r="P2766" s="17">
        <v>41172</v>
      </c>
      <c r="Q2766">
        <v>8.9</v>
      </c>
      <c r="R2766" s="13">
        <f>IF(Q2766&gt;B$5,0,B$5-Q2766)</f>
        <v>6.4714994054050141</v>
      </c>
    </row>
    <row r="2767" spans="16:18" x14ac:dyDescent="0.3">
      <c r="P2767" s="17">
        <v>41173</v>
      </c>
      <c r="Q2767">
        <v>7.6</v>
      </c>
      <c r="R2767" s="13">
        <f>IF(Q2767&gt;B$5,0,B$5-Q2767)</f>
        <v>7.7714994054050148</v>
      </c>
    </row>
    <row r="2768" spans="16:18" x14ac:dyDescent="0.3">
      <c r="P2768" s="17">
        <v>41174</v>
      </c>
      <c r="Q2768">
        <v>9.1</v>
      </c>
      <c r="R2768" s="13">
        <f>IF(Q2768&gt;B$5,0,B$5-Q2768)</f>
        <v>6.2714994054050148</v>
      </c>
    </row>
    <row r="2769" spans="16:18" x14ac:dyDescent="0.3">
      <c r="P2769" s="17">
        <v>41175</v>
      </c>
      <c r="Q2769">
        <v>9.4</v>
      </c>
      <c r="R2769" s="13">
        <f>IF(Q2769&gt;B$5,0,B$5-Q2769)</f>
        <v>5.9714994054050141</v>
      </c>
    </row>
    <row r="2770" spans="16:18" x14ac:dyDescent="0.3">
      <c r="P2770" s="17">
        <v>41176</v>
      </c>
      <c r="Q2770">
        <v>7.3</v>
      </c>
      <c r="R2770" s="13">
        <f>IF(Q2770&gt;B$5,0,B$5-Q2770)</f>
        <v>8.0714994054050138</v>
      </c>
    </row>
    <row r="2771" spans="16:18" x14ac:dyDescent="0.3">
      <c r="P2771" s="17">
        <v>41177</v>
      </c>
      <c r="Q2771">
        <v>8.8000000000000007</v>
      </c>
      <c r="R2771" s="13">
        <f>IF(Q2771&gt;B$5,0,B$5-Q2771)</f>
        <v>6.5714994054050138</v>
      </c>
    </row>
    <row r="2772" spans="16:18" x14ac:dyDescent="0.3">
      <c r="P2772" s="17">
        <v>41178</v>
      </c>
      <c r="Q2772">
        <v>10.7</v>
      </c>
      <c r="R2772" s="13">
        <f>IF(Q2772&gt;B$5,0,B$5-Q2772)</f>
        <v>4.6714994054050152</v>
      </c>
    </row>
    <row r="2773" spans="16:18" x14ac:dyDescent="0.3">
      <c r="P2773" s="17">
        <v>41179</v>
      </c>
      <c r="Q2773">
        <v>12.4</v>
      </c>
      <c r="R2773" s="13">
        <f>IF(Q2773&gt;B$5,0,B$5-Q2773)</f>
        <v>2.9714994054050141</v>
      </c>
    </row>
    <row r="2774" spans="16:18" x14ac:dyDescent="0.3">
      <c r="P2774" s="17">
        <v>41180</v>
      </c>
      <c r="Q2774">
        <v>10.7</v>
      </c>
      <c r="R2774" s="13">
        <f>IF(Q2774&gt;B$5,0,B$5-Q2774)</f>
        <v>4.6714994054050152</v>
      </c>
    </row>
    <row r="2775" spans="16:18" x14ac:dyDescent="0.3">
      <c r="P2775" s="17">
        <v>41181</v>
      </c>
      <c r="Q2775">
        <v>9.6</v>
      </c>
      <c r="R2775" s="13">
        <f>IF(Q2775&gt;B$5,0,B$5-Q2775)</f>
        <v>5.7714994054050148</v>
      </c>
    </row>
    <row r="2776" spans="16:18" x14ac:dyDescent="0.3">
      <c r="P2776" s="17">
        <v>41182</v>
      </c>
      <c r="Q2776">
        <v>9.1999999999999993</v>
      </c>
      <c r="R2776" s="13">
        <f>IF(Q2776&gt;B$5,0,B$5-Q2776)</f>
        <v>6.1714994054050152</v>
      </c>
    </row>
    <row r="2777" spans="16:18" x14ac:dyDescent="0.3">
      <c r="P2777" s="17">
        <v>41183</v>
      </c>
      <c r="Q2777">
        <v>11.7</v>
      </c>
      <c r="R2777" s="13">
        <f>IF(Q2777&gt;B$5,0,B$5-Q2777)</f>
        <v>3.6714994054050152</v>
      </c>
    </row>
    <row r="2778" spans="16:18" x14ac:dyDescent="0.3">
      <c r="P2778" s="17">
        <v>41184</v>
      </c>
      <c r="Q2778">
        <v>12.4</v>
      </c>
      <c r="R2778" s="13">
        <f>IF(Q2778&gt;B$5,0,B$5-Q2778)</f>
        <v>2.9714994054050141</v>
      </c>
    </row>
    <row r="2779" spans="16:18" x14ac:dyDescent="0.3">
      <c r="P2779" s="17">
        <v>41185</v>
      </c>
      <c r="Q2779">
        <v>11</v>
      </c>
      <c r="R2779" s="13">
        <f>IF(Q2779&gt;B$5,0,B$5-Q2779)</f>
        <v>4.3714994054050145</v>
      </c>
    </row>
    <row r="2780" spans="16:18" x14ac:dyDescent="0.3">
      <c r="P2780" s="17">
        <v>41186</v>
      </c>
      <c r="Q2780">
        <v>7.5</v>
      </c>
      <c r="R2780" s="13">
        <f>IF(Q2780&gt;B$5,0,B$5-Q2780)</f>
        <v>7.8714994054050145</v>
      </c>
    </row>
    <row r="2781" spans="16:18" x14ac:dyDescent="0.3">
      <c r="P2781" s="17">
        <v>41187</v>
      </c>
      <c r="Q2781">
        <v>7.5</v>
      </c>
      <c r="R2781" s="13">
        <f>IF(Q2781&gt;B$5,0,B$5-Q2781)</f>
        <v>7.8714994054050145</v>
      </c>
    </row>
    <row r="2782" spans="16:18" x14ac:dyDescent="0.3">
      <c r="P2782" s="17">
        <v>41188</v>
      </c>
      <c r="Q2782">
        <v>6.3</v>
      </c>
      <c r="R2782" s="13">
        <f>IF(Q2782&gt;B$5,0,B$5-Q2782)</f>
        <v>9.0714994054050138</v>
      </c>
    </row>
    <row r="2783" spans="16:18" x14ac:dyDescent="0.3">
      <c r="P2783" s="17">
        <v>41189</v>
      </c>
      <c r="Q2783">
        <v>7.5</v>
      </c>
      <c r="R2783" s="13">
        <f>IF(Q2783&gt;B$5,0,B$5-Q2783)</f>
        <v>7.8714994054050145</v>
      </c>
    </row>
    <row r="2784" spans="16:18" x14ac:dyDescent="0.3">
      <c r="P2784" s="17">
        <v>41190</v>
      </c>
      <c r="Q2784">
        <v>8.1</v>
      </c>
      <c r="R2784" s="13">
        <f>IF(Q2784&gt;B$5,0,B$5-Q2784)</f>
        <v>7.2714994054050148</v>
      </c>
    </row>
    <row r="2785" spans="16:18" x14ac:dyDescent="0.3">
      <c r="P2785" s="17">
        <v>41191</v>
      </c>
      <c r="Q2785">
        <v>5.9</v>
      </c>
      <c r="R2785" s="13">
        <f>IF(Q2785&gt;B$5,0,B$5-Q2785)</f>
        <v>9.4714994054050141</v>
      </c>
    </row>
    <row r="2786" spans="16:18" x14ac:dyDescent="0.3">
      <c r="P2786" s="17">
        <v>41192</v>
      </c>
      <c r="Q2786">
        <v>4.7</v>
      </c>
      <c r="R2786" s="13">
        <f>IF(Q2786&gt;B$5,0,B$5-Q2786)</f>
        <v>10.671499405405015</v>
      </c>
    </row>
    <row r="2787" spans="16:18" x14ac:dyDescent="0.3">
      <c r="P2787" s="17">
        <v>41193</v>
      </c>
      <c r="Q2787">
        <v>4.5</v>
      </c>
      <c r="R2787" s="13">
        <f>IF(Q2787&gt;B$5,0,B$5-Q2787)</f>
        <v>10.871499405405014</v>
      </c>
    </row>
    <row r="2788" spans="16:18" x14ac:dyDescent="0.3">
      <c r="P2788" s="17">
        <v>41194</v>
      </c>
      <c r="Q2788">
        <v>2.5</v>
      </c>
      <c r="R2788" s="13">
        <f>IF(Q2788&gt;B$5,0,B$5-Q2788)</f>
        <v>12.871499405405014</v>
      </c>
    </row>
    <row r="2789" spans="16:18" x14ac:dyDescent="0.3">
      <c r="P2789" s="17">
        <v>41195</v>
      </c>
      <c r="Q2789">
        <v>3.5</v>
      </c>
      <c r="R2789" s="13">
        <f>IF(Q2789&gt;B$5,0,B$5-Q2789)</f>
        <v>11.871499405405014</v>
      </c>
    </row>
    <row r="2790" spans="16:18" x14ac:dyDescent="0.3">
      <c r="P2790" s="17">
        <v>41196</v>
      </c>
      <c r="Q2790">
        <v>5.2</v>
      </c>
      <c r="R2790" s="13">
        <f>IF(Q2790&gt;B$5,0,B$5-Q2790)</f>
        <v>10.171499405405015</v>
      </c>
    </row>
    <row r="2791" spans="16:18" x14ac:dyDescent="0.3">
      <c r="P2791" s="17">
        <v>41197</v>
      </c>
      <c r="Q2791">
        <v>7.1</v>
      </c>
      <c r="R2791" s="13">
        <f>IF(Q2791&gt;B$5,0,B$5-Q2791)</f>
        <v>8.2714994054050148</v>
      </c>
    </row>
    <row r="2792" spans="16:18" x14ac:dyDescent="0.3">
      <c r="P2792" s="17">
        <v>41198</v>
      </c>
      <c r="Q2792">
        <v>6.8</v>
      </c>
      <c r="R2792" s="13">
        <f>IF(Q2792&gt;B$5,0,B$5-Q2792)</f>
        <v>8.5714994054050138</v>
      </c>
    </row>
    <row r="2793" spans="16:18" x14ac:dyDescent="0.3">
      <c r="P2793" s="17">
        <v>41199</v>
      </c>
      <c r="Q2793">
        <v>9</v>
      </c>
      <c r="R2793" s="13">
        <f>IF(Q2793&gt;B$5,0,B$5-Q2793)</f>
        <v>6.3714994054050145</v>
      </c>
    </row>
    <row r="2794" spans="16:18" x14ac:dyDescent="0.3">
      <c r="P2794" s="17">
        <v>41200</v>
      </c>
      <c r="Q2794">
        <v>9.6</v>
      </c>
      <c r="R2794" s="13">
        <f>IF(Q2794&gt;B$5,0,B$5-Q2794)</f>
        <v>5.7714994054050148</v>
      </c>
    </row>
    <row r="2795" spans="16:18" x14ac:dyDescent="0.3">
      <c r="P2795" s="17">
        <v>41201</v>
      </c>
      <c r="Q2795">
        <v>12.2</v>
      </c>
      <c r="R2795" s="13">
        <f>IF(Q2795&gt;B$5,0,B$5-Q2795)</f>
        <v>3.1714994054050152</v>
      </c>
    </row>
    <row r="2796" spans="16:18" x14ac:dyDescent="0.3">
      <c r="P2796" s="17">
        <v>41202</v>
      </c>
      <c r="Q2796">
        <v>8</v>
      </c>
      <c r="R2796" s="13">
        <f>IF(Q2796&gt;B$5,0,B$5-Q2796)</f>
        <v>7.3714994054050145</v>
      </c>
    </row>
    <row r="2797" spans="16:18" x14ac:dyDescent="0.3">
      <c r="P2797" s="17">
        <v>41203</v>
      </c>
      <c r="Q2797">
        <v>7.7</v>
      </c>
      <c r="R2797" s="13">
        <f>IF(Q2797&gt;B$5,0,B$5-Q2797)</f>
        <v>7.6714994054050143</v>
      </c>
    </row>
    <row r="2798" spans="16:18" x14ac:dyDescent="0.3">
      <c r="P2798" s="17">
        <v>41204</v>
      </c>
      <c r="Q2798">
        <v>4.7</v>
      </c>
      <c r="R2798" s="13">
        <f>IF(Q2798&gt;B$5,0,B$5-Q2798)</f>
        <v>10.671499405405015</v>
      </c>
    </row>
    <row r="2799" spans="16:18" x14ac:dyDescent="0.3">
      <c r="P2799" s="17">
        <v>41205</v>
      </c>
      <c r="Q2799">
        <v>4.5999999999999996</v>
      </c>
      <c r="R2799" s="13">
        <f>IF(Q2799&gt;B$5,0,B$5-Q2799)</f>
        <v>10.771499405405015</v>
      </c>
    </row>
    <row r="2800" spans="16:18" x14ac:dyDescent="0.3">
      <c r="P2800" s="17">
        <v>41206</v>
      </c>
      <c r="Q2800">
        <v>4</v>
      </c>
      <c r="R2800" s="13">
        <f>IF(Q2800&gt;B$5,0,B$5-Q2800)</f>
        <v>11.371499405405014</v>
      </c>
    </row>
    <row r="2801" spans="16:18" x14ac:dyDescent="0.3">
      <c r="P2801" s="17">
        <v>41207</v>
      </c>
      <c r="Q2801">
        <v>0.7</v>
      </c>
      <c r="R2801" s="13">
        <f>IF(Q2801&gt;B$5,0,B$5-Q2801)</f>
        <v>14.671499405405015</v>
      </c>
    </row>
    <row r="2802" spans="16:18" x14ac:dyDescent="0.3">
      <c r="P2802" s="17">
        <v>41208</v>
      </c>
      <c r="Q2802">
        <v>-0.2</v>
      </c>
      <c r="R2802" s="13">
        <f>IF(Q2802&gt;B$5,0,B$5-Q2802)</f>
        <v>15.571499405405014</v>
      </c>
    </row>
    <row r="2803" spans="16:18" x14ac:dyDescent="0.3">
      <c r="P2803" s="17">
        <v>41209</v>
      </c>
      <c r="Q2803">
        <v>-0.3</v>
      </c>
      <c r="R2803" s="13">
        <f>IF(Q2803&gt;B$5,0,B$5-Q2803)</f>
        <v>15.671499405405015</v>
      </c>
    </row>
    <row r="2804" spans="16:18" x14ac:dyDescent="0.3">
      <c r="P2804" s="17">
        <v>41210</v>
      </c>
      <c r="Q2804">
        <v>-1.9</v>
      </c>
      <c r="R2804" s="13">
        <f>IF(Q2804&gt;B$5,0,B$5-Q2804)</f>
        <v>17.271499405405013</v>
      </c>
    </row>
    <row r="2805" spans="16:18" x14ac:dyDescent="0.3">
      <c r="P2805" s="17">
        <v>41211</v>
      </c>
      <c r="Q2805">
        <v>1.1000000000000001</v>
      </c>
      <c r="R2805" s="13">
        <f>IF(Q2805&gt;B$5,0,B$5-Q2805)</f>
        <v>14.271499405405015</v>
      </c>
    </row>
    <row r="2806" spans="16:18" x14ac:dyDescent="0.3">
      <c r="P2806" s="17">
        <v>41212</v>
      </c>
      <c r="Q2806">
        <v>3.1</v>
      </c>
      <c r="R2806" s="13">
        <f>IF(Q2806&gt;B$5,0,B$5-Q2806)</f>
        <v>12.271499405405015</v>
      </c>
    </row>
    <row r="2807" spans="16:18" x14ac:dyDescent="0.3">
      <c r="P2807" s="17">
        <v>41213</v>
      </c>
      <c r="Q2807">
        <v>1.2</v>
      </c>
      <c r="R2807" s="13">
        <f>IF(Q2807&gt;B$5,0,B$5-Q2807)</f>
        <v>14.171499405405015</v>
      </c>
    </row>
    <row r="2808" spans="16:18" x14ac:dyDescent="0.3">
      <c r="P2808" s="17">
        <v>41214</v>
      </c>
      <c r="Q2808">
        <v>6.9</v>
      </c>
      <c r="R2808" s="13">
        <f>IF(Q2808&gt;B$5,0,B$5-Q2808)</f>
        <v>8.4714994054050141</v>
      </c>
    </row>
    <row r="2809" spans="16:18" x14ac:dyDescent="0.3">
      <c r="P2809" s="17">
        <v>41215</v>
      </c>
      <c r="Q2809">
        <v>7.3</v>
      </c>
      <c r="R2809" s="13">
        <f>IF(Q2809&gt;B$5,0,B$5-Q2809)</f>
        <v>8.0714994054050138</v>
      </c>
    </row>
    <row r="2810" spans="16:18" x14ac:dyDescent="0.3">
      <c r="P2810" s="17">
        <v>41216</v>
      </c>
      <c r="Q2810">
        <v>4.7</v>
      </c>
      <c r="R2810" s="13">
        <f>IF(Q2810&gt;B$5,0,B$5-Q2810)</f>
        <v>10.671499405405015</v>
      </c>
    </row>
    <row r="2811" spans="16:18" x14ac:dyDescent="0.3">
      <c r="P2811" s="17">
        <v>41217</v>
      </c>
      <c r="Q2811">
        <v>3.3</v>
      </c>
      <c r="R2811" s="13">
        <f>IF(Q2811&gt;B$5,0,B$5-Q2811)</f>
        <v>12.071499405405014</v>
      </c>
    </row>
    <row r="2812" spans="16:18" x14ac:dyDescent="0.3">
      <c r="P2812" s="17">
        <v>41218</v>
      </c>
      <c r="Q2812">
        <v>2.5</v>
      </c>
      <c r="R2812" s="13">
        <f>IF(Q2812&gt;B$5,0,B$5-Q2812)</f>
        <v>12.871499405405014</v>
      </c>
    </row>
    <row r="2813" spans="16:18" x14ac:dyDescent="0.3">
      <c r="P2813" s="17">
        <v>41219</v>
      </c>
      <c r="Q2813">
        <v>1.3</v>
      </c>
      <c r="R2813" s="13">
        <f>IF(Q2813&gt;B$5,0,B$5-Q2813)</f>
        <v>14.071499405405014</v>
      </c>
    </row>
    <row r="2814" spans="16:18" x14ac:dyDescent="0.3">
      <c r="P2814" s="17">
        <v>41220</v>
      </c>
      <c r="Q2814">
        <v>2</v>
      </c>
      <c r="R2814" s="13">
        <f>IF(Q2814&gt;B$5,0,B$5-Q2814)</f>
        <v>13.371499405405014</v>
      </c>
    </row>
    <row r="2815" spans="16:18" x14ac:dyDescent="0.3">
      <c r="P2815" s="17">
        <v>41221</v>
      </c>
      <c r="Q2815">
        <v>0.4</v>
      </c>
      <c r="R2815" s="13">
        <f>IF(Q2815&gt;B$5,0,B$5-Q2815)</f>
        <v>14.971499405405014</v>
      </c>
    </row>
    <row r="2816" spans="16:18" x14ac:dyDescent="0.3">
      <c r="P2816" s="17">
        <v>41222</v>
      </c>
      <c r="Q2816">
        <v>-1.9</v>
      </c>
      <c r="R2816" s="13">
        <f>IF(Q2816&gt;B$5,0,B$5-Q2816)</f>
        <v>17.271499405405013</v>
      </c>
    </row>
    <row r="2817" spans="16:18" x14ac:dyDescent="0.3">
      <c r="P2817" s="17">
        <v>41223</v>
      </c>
      <c r="Q2817">
        <v>5.9</v>
      </c>
      <c r="R2817" s="13">
        <f>IF(Q2817&gt;B$5,0,B$5-Q2817)</f>
        <v>9.4714994054050141</v>
      </c>
    </row>
    <row r="2818" spans="16:18" x14ac:dyDescent="0.3">
      <c r="P2818" s="17">
        <v>41224</v>
      </c>
      <c r="Q2818">
        <v>6.2</v>
      </c>
      <c r="R2818" s="13">
        <f>IF(Q2818&gt;B$5,0,B$5-Q2818)</f>
        <v>9.1714994054050152</v>
      </c>
    </row>
    <row r="2819" spans="16:18" x14ac:dyDescent="0.3">
      <c r="P2819" s="17">
        <v>41225</v>
      </c>
      <c r="Q2819">
        <v>4.4000000000000004</v>
      </c>
      <c r="R2819" s="13">
        <f>IF(Q2819&gt;B$5,0,B$5-Q2819)</f>
        <v>10.971499405405014</v>
      </c>
    </row>
    <row r="2820" spans="16:18" x14ac:dyDescent="0.3">
      <c r="P2820" s="17">
        <v>41226</v>
      </c>
      <c r="Q2820">
        <v>1.2</v>
      </c>
      <c r="R2820" s="13">
        <f>IF(Q2820&gt;B$5,0,B$5-Q2820)</f>
        <v>14.171499405405015</v>
      </c>
    </row>
    <row r="2821" spans="16:18" x14ac:dyDescent="0.3">
      <c r="P2821" s="17">
        <v>41227</v>
      </c>
      <c r="Q2821">
        <v>8.6</v>
      </c>
      <c r="R2821" s="13">
        <f>IF(Q2821&gt;B$5,0,B$5-Q2821)</f>
        <v>6.7714994054050148</v>
      </c>
    </row>
    <row r="2822" spans="16:18" x14ac:dyDescent="0.3">
      <c r="P2822" s="17">
        <v>41228</v>
      </c>
      <c r="Q2822">
        <v>6.1</v>
      </c>
      <c r="R2822" s="13">
        <f>IF(Q2822&gt;B$5,0,B$5-Q2822)</f>
        <v>9.2714994054050148</v>
      </c>
    </row>
    <row r="2823" spans="16:18" x14ac:dyDescent="0.3">
      <c r="P2823" s="17">
        <v>41229</v>
      </c>
      <c r="Q2823">
        <v>5.6</v>
      </c>
      <c r="R2823" s="13">
        <f>IF(Q2823&gt;B$5,0,B$5-Q2823)</f>
        <v>9.7714994054050148</v>
      </c>
    </row>
    <row r="2824" spans="16:18" x14ac:dyDescent="0.3">
      <c r="P2824" s="17">
        <v>41230</v>
      </c>
      <c r="Q2824">
        <v>6.6</v>
      </c>
      <c r="R2824" s="13">
        <f>IF(Q2824&gt;B$5,0,B$5-Q2824)</f>
        <v>8.7714994054050148</v>
      </c>
    </row>
    <row r="2825" spans="16:18" x14ac:dyDescent="0.3">
      <c r="P2825" s="17">
        <v>41231</v>
      </c>
      <c r="Q2825">
        <v>4.9000000000000004</v>
      </c>
      <c r="R2825" s="13">
        <f>IF(Q2825&gt;B$5,0,B$5-Q2825)</f>
        <v>10.471499405405014</v>
      </c>
    </row>
    <row r="2826" spans="16:18" x14ac:dyDescent="0.3">
      <c r="P2826" s="17">
        <v>41232</v>
      </c>
      <c r="Q2826">
        <v>4</v>
      </c>
      <c r="R2826" s="13">
        <f>IF(Q2826&gt;B$5,0,B$5-Q2826)</f>
        <v>11.371499405405014</v>
      </c>
    </row>
    <row r="2827" spans="16:18" x14ac:dyDescent="0.3">
      <c r="P2827" s="17">
        <v>41233</v>
      </c>
      <c r="Q2827">
        <v>5.7</v>
      </c>
      <c r="R2827" s="13">
        <f>IF(Q2827&gt;B$5,0,B$5-Q2827)</f>
        <v>9.6714994054050152</v>
      </c>
    </row>
    <row r="2828" spans="16:18" x14ac:dyDescent="0.3">
      <c r="P2828" s="17">
        <v>41234</v>
      </c>
      <c r="Q2828">
        <v>7</v>
      </c>
      <c r="R2828" s="13">
        <f>IF(Q2828&gt;B$5,0,B$5-Q2828)</f>
        <v>8.3714994054050145</v>
      </c>
    </row>
    <row r="2829" spans="16:18" x14ac:dyDescent="0.3">
      <c r="P2829" s="17">
        <v>41235</v>
      </c>
      <c r="Q2829">
        <v>6.2</v>
      </c>
      <c r="R2829" s="13">
        <f>IF(Q2829&gt;B$5,0,B$5-Q2829)</f>
        <v>9.1714994054050152</v>
      </c>
    </row>
    <row r="2830" spans="16:18" x14ac:dyDescent="0.3">
      <c r="P2830" s="17">
        <v>41236</v>
      </c>
      <c r="Q2830">
        <v>6.4</v>
      </c>
      <c r="R2830" s="13">
        <f>IF(Q2830&gt;B$5,0,B$5-Q2830)</f>
        <v>8.9714994054050141</v>
      </c>
    </row>
    <row r="2831" spans="16:18" x14ac:dyDescent="0.3">
      <c r="P2831" s="17">
        <v>41237</v>
      </c>
      <c r="Q2831">
        <v>5.3</v>
      </c>
      <c r="R2831" s="13">
        <f>IF(Q2831&gt;B$5,0,B$5-Q2831)</f>
        <v>10.071499405405014</v>
      </c>
    </row>
    <row r="2832" spans="16:18" x14ac:dyDescent="0.3">
      <c r="P2832" s="17">
        <v>41238</v>
      </c>
      <c r="Q2832">
        <v>0.9</v>
      </c>
      <c r="R2832" s="13">
        <f>IF(Q2832&gt;B$5,0,B$5-Q2832)</f>
        <v>14.471499405405014</v>
      </c>
    </row>
    <row r="2833" spans="16:18" x14ac:dyDescent="0.3">
      <c r="P2833" s="17">
        <v>41239</v>
      </c>
      <c r="Q2833">
        <v>2.1</v>
      </c>
      <c r="R2833" s="13">
        <f>IF(Q2833&gt;B$5,0,B$5-Q2833)</f>
        <v>13.271499405405015</v>
      </c>
    </row>
    <row r="2834" spans="16:18" x14ac:dyDescent="0.3">
      <c r="P2834" s="17">
        <v>41240</v>
      </c>
      <c r="Q2834">
        <v>2.7</v>
      </c>
      <c r="R2834" s="13">
        <f>IF(Q2834&gt;B$5,0,B$5-Q2834)</f>
        <v>12.671499405405015</v>
      </c>
    </row>
    <row r="2835" spans="16:18" x14ac:dyDescent="0.3">
      <c r="P2835" s="17">
        <v>41241</v>
      </c>
      <c r="Q2835">
        <v>0.8</v>
      </c>
      <c r="R2835" s="13">
        <f>IF(Q2835&gt;B$5,0,B$5-Q2835)</f>
        <v>14.571499405405014</v>
      </c>
    </row>
    <row r="2836" spans="16:18" x14ac:dyDescent="0.3">
      <c r="P2836" s="17">
        <v>41242</v>
      </c>
      <c r="Q2836">
        <v>-0.8</v>
      </c>
      <c r="R2836" s="13">
        <f>IF(Q2836&gt;B$5,0,B$5-Q2836)</f>
        <v>16.171499405405015</v>
      </c>
    </row>
    <row r="2837" spans="16:18" x14ac:dyDescent="0.3">
      <c r="P2837" s="17">
        <v>41243</v>
      </c>
      <c r="Q2837">
        <v>-3</v>
      </c>
      <c r="R2837" s="13">
        <f>IF(Q2837&gt;B$5,0,B$5-Q2837)</f>
        <v>18.371499405405014</v>
      </c>
    </row>
    <row r="2838" spans="16:18" x14ac:dyDescent="0.3">
      <c r="P2838" s="17">
        <v>41244</v>
      </c>
      <c r="Q2838">
        <v>-7.3</v>
      </c>
      <c r="R2838" s="13">
        <f>IF(Q2838&gt;B$5,0,B$5-Q2838)</f>
        <v>22.671499405405015</v>
      </c>
    </row>
    <row r="2839" spans="16:18" x14ac:dyDescent="0.3">
      <c r="P2839" s="17">
        <v>41245</v>
      </c>
      <c r="Q2839">
        <v>-10.8</v>
      </c>
      <c r="R2839" s="13">
        <f>IF(Q2839&gt;B$5,0,B$5-Q2839)</f>
        <v>26.171499405405015</v>
      </c>
    </row>
    <row r="2840" spans="16:18" x14ac:dyDescent="0.3">
      <c r="P2840" s="17">
        <v>41246</v>
      </c>
      <c r="Q2840">
        <v>-15.9</v>
      </c>
      <c r="R2840" s="13">
        <f>IF(Q2840&gt;B$5,0,B$5-Q2840)</f>
        <v>31.271499405405017</v>
      </c>
    </row>
    <row r="2841" spans="16:18" x14ac:dyDescent="0.3">
      <c r="P2841" s="17">
        <v>41247</v>
      </c>
      <c r="Q2841">
        <v>-11.3</v>
      </c>
      <c r="R2841" s="13">
        <f>IF(Q2841&gt;B$5,0,B$5-Q2841)</f>
        <v>26.671499405405015</v>
      </c>
    </row>
    <row r="2842" spans="16:18" x14ac:dyDescent="0.3">
      <c r="P2842" s="17">
        <v>41248</v>
      </c>
      <c r="Q2842">
        <v>-4.4000000000000004</v>
      </c>
      <c r="R2842" s="13">
        <f>IF(Q2842&gt;B$5,0,B$5-Q2842)</f>
        <v>19.771499405405017</v>
      </c>
    </row>
    <row r="2843" spans="16:18" x14ac:dyDescent="0.3">
      <c r="P2843" s="17">
        <v>41249</v>
      </c>
      <c r="Q2843">
        <v>-1.9</v>
      </c>
      <c r="R2843" s="13">
        <f>IF(Q2843&gt;B$5,0,B$5-Q2843)</f>
        <v>17.271499405405013</v>
      </c>
    </row>
    <row r="2844" spans="16:18" x14ac:dyDescent="0.3">
      <c r="P2844" s="17">
        <v>41250</v>
      </c>
      <c r="Q2844">
        <v>-4.4000000000000004</v>
      </c>
      <c r="R2844" s="13">
        <f>IF(Q2844&gt;B$5,0,B$5-Q2844)</f>
        <v>19.771499405405017</v>
      </c>
    </row>
    <row r="2845" spans="16:18" x14ac:dyDescent="0.3">
      <c r="P2845" s="17">
        <v>41251</v>
      </c>
      <c r="Q2845">
        <v>-7.4</v>
      </c>
      <c r="R2845" s="13">
        <f>IF(Q2845&gt;B$5,0,B$5-Q2845)</f>
        <v>22.771499405405017</v>
      </c>
    </row>
    <row r="2846" spans="16:18" x14ac:dyDescent="0.3">
      <c r="P2846" s="17">
        <v>41252</v>
      </c>
      <c r="Q2846">
        <v>-12.6</v>
      </c>
      <c r="R2846" s="13">
        <f>IF(Q2846&gt;B$5,0,B$5-Q2846)</f>
        <v>27.971499405405012</v>
      </c>
    </row>
    <row r="2847" spans="16:18" x14ac:dyDescent="0.3">
      <c r="P2847" s="17">
        <v>41253</v>
      </c>
      <c r="Q2847">
        <v>-6.7</v>
      </c>
      <c r="R2847" s="13">
        <f>IF(Q2847&gt;B$5,0,B$5-Q2847)</f>
        <v>22.071499405405014</v>
      </c>
    </row>
    <row r="2848" spans="16:18" x14ac:dyDescent="0.3">
      <c r="P2848" s="17">
        <v>41254</v>
      </c>
      <c r="Q2848">
        <v>-3.3</v>
      </c>
      <c r="R2848" s="13">
        <f>IF(Q2848&gt;B$5,0,B$5-Q2848)</f>
        <v>18.671499405405015</v>
      </c>
    </row>
    <row r="2849" spans="16:18" x14ac:dyDescent="0.3">
      <c r="P2849" s="17">
        <v>41255</v>
      </c>
      <c r="Q2849">
        <v>-6</v>
      </c>
      <c r="R2849" s="13">
        <f>IF(Q2849&gt;B$5,0,B$5-Q2849)</f>
        <v>21.371499405405014</v>
      </c>
    </row>
    <row r="2850" spans="16:18" x14ac:dyDescent="0.3">
      <c r="P2850" s="17">
        <v>41256</v>
      </c>
      <c r="Q2850">
        <v>-10.1</v>
      </c>
      <c r="R2850" s="13">
        <f>IF(Q2850&gt;B$5,0,B$5-Q2850)</f>
        <v>25.471499405405012</v>
      </c>
    </row>
    <row r="2851" spans="16:18" x14ac:dyDescent="0.3">
      <c r="P2851" s="17">
        <v>41257</v>
      </c>
      <c r="Q2851">
        <v>-9.5</v>
      </c>
      <c r="R2851" s="13">
        <f>IF(Q2851&gt;B$5,0,B$5-Q2851)</f>
        <v>24.871499405405014</v>
      </c>
    </row>
    <row r="2852" spans="16:18" x14ac:dyDescent="0.3">
      <c r="P2852" s="17">
        <v>41258</v>
      </c>
      <c r="Q2852">
        <v>-0.8</v>
      </c>
      <c r="R2852" s="13">
        <f>IF(Q2852&gt;B$5,0,B$5-Q2852)</f>
        <v>16.171499405405015</v>
      </c>
    </row>
    <row r="2853" spans="16:18" x14ac:dyDescent="0.3">
      <c r="P2853" s="17">
        <v>41259</v>
      </c>
      <c r="Q2853">
        <v>-0.1</v>
      </c>
      <c r="R2853" s="13">
        <f>IF(Q2853&gt;B$5,0,B$5-Q2853)</f>
        <v>15.471499405405014</v>
      </c>
    </row>
    <row r="2854" spans="16:18" x14ac:dyDescent="0.3">
      <c r="P2854" s="17">
        <v>41260</v>
      </c>
      <c r="Q2854">
        <v>-0.2</v>
      </c>
      <c r="R2854" s="13">
        <f>IF(Q2854&gt;B$5,0,B$5-Q2854)</f>
        <v>15.571499405405014</v>
      </c>
    </row>
    <row r="2855" spans="16:18" x14ac:dyDescent="0.3">
      <c r="P2855" s="17">
        <v>41261</v>
      </c>
      <c r="Q2855">
        <v>-1.8</v>
      </c>
      <c r="R2855" s="13">
        <f>IF(Q2855&gt;B$5,0,B$5-Q2855)</f>
        <v>17.171499405405015</v>
      </c>
    </row>
    <row r="2856" spans="16:18" x14ac:dyDescent="0.3">
      <c r="P2856" s="17">
        <v>41262</v>
      </c>
      <c r="Q2856">
        <v>-2.5</v>
      </c>
      <c r="R2856" s="13">
        <f>IF(Q2856&gt;B$5,0,B$5-Q2856)</f>
        <v>17.871499405405014</v>
      </c>
    </row>
    <row r="2857" spans="16:18" x14ac:dyDescent="0.3">
      <c r="P2857" s="17">
        <v>41263</v>
      </c>
      <c r="Q2857">
        <v>-3</v>
      </c>
      <c r="R2857" s="13">
        <f>IF(Q2857&gt;B$5,0,B$5-Q2857)</f>
        <v>18.371499405405014</v>
      </c>
    </row>
    <row r="2858" spans="16:18" x14ac:dyDescent="0.3">
      <c r="P2858" s="17">
        <v>41264</v>
      </c>
      <c r="Q2858">
        <v>-4.2</v>
      </c>
      <c r="R2858" s="13">
        <f>IF(Q2858&gt;B$5,0,B$5-Q2858)</f>
        <v>19.571499405405014</v>
      </c>
    </row>
    <row r="2859" spans="16:18" x14ac:dyDescent="0.3">
      <c r="P2859" s="17">
        <v>41265</v>
      </c>
      <c r="Q2859">
        <v>-4.3</v>
      </c>
      <c r="R2859" s="13">
        <f>IF(Q2859&gt;B$5,0,B$5-Q2859)</f>
        <v>19.671499405405015</v>
      </c>
    </row>
    <row r="2860" spans="16:18" x14ac:dyDescent="0.3">
      <c r="P2860" s="17">
        <v>41266</v>
      </c>
      <c r="Q2860">
        <v>-5</v>
      </c>
      <c r="R2860" s="13">
        <f>IF(Q2860&gt;B$5,0,B$5-Q2860)</f>
        <v>20.371499405405014</v>
      </c>
    </row>
    <row r="2861" spans="16:18" x14ac:dyDescent="0.3">
      <c r="P2861" s="17">
        <v>41267</v>
      </c>
      <c r="Q2861">
        <v>-4.0999999999999996</v>
      </c>
      <c r="R2861" s="13">
        <f>IF(Q2861&gt;B$5,0,B$5-Q2861)</f>
        <v>19.471499405405012</v>
      </c>
    </row>
    <row r="2862" spans="16:18" x14ac:dyDescent="0.3">
      <c r="P2862" s="17">
        <v>41268</v>
      </c>
      <c r="Q2862">
        <v>-2.8</v>
      </c>
      <c r="R2862" s="13">
        <f>IF(Q2862&gt;B$5,0,B$5-Q2862)</f>
        <v>18.171499405405015</v>
      </c>
    </row>
    <row r="2863" spans="16:18" x14ac:dyDescent="0.3">
      <c r="P2863" s="17">
        <v>41269</v>
      </c>
      <c r="Q2863">
        <v>-0.8</v>
      </c>
      <c r="R2863" s="13">
        <f>IF(Q2863&gt;B$5,0,B$5-Q2863)</f>
        <v>16.171499405405015</v>
      </c>
    </row>
    <row r="2864" spans="16:18" x14ac:dyDescent="0.3">
      <c r="P2864" s="17">
        <v>41270</v>
      </c>
      <c r="Q2864">
        <v>-0.3</v>
      </c>
      <c r="R2864" s="13">
        <f>IF(Q2864&gt;B$5,0,B$5-Q2864)</f>
        <v>15.671499405405015</v>
      </c>
    </row>
    <row r="2865" spans="16:18" x14ac:dyDescent="0.3">
      <c r="P2865" s="17">
        <v>41271</v>
      </c>
      <c r="Q2865">
        <v>-4.8</v>
      </c>
      <c r="R2865" s="13">
        <f>IF(Q2865&gt;B$5,0,B$5-Q2865)</f>
        <v>20.171499405405015</v>
      </c>
    </row>
    <row r="2866" spans="16:18" x14ac:dyDescent="0.3">
      <c r="P2866" s="17">
        <v>41272</v>
      </c>
      <c r="Q2866">
        <v>-1.1000000000000001</v>
      </c>
      <c r="R2866" s="13">
        <f>IF(Q2866&gt;B$5,0,B$5-Q2866)</f>
        <v>16.471499405405016</v>
      </c>
    </row>
    <row r="2867" spans="16:18" x14ac:dyDescent="0.3">
      <c r="P2867" s="17">
        <v>41273</v>
      </c>
      <c r="Q2867">
        <v>3.1</v>
      </c>
      <c r="R2867" s="13">
        <f>IF(Q2867&gt;B$5,0,B$5-Q2867)</f>
        <v>12.271499405405015</v>
      </c>
    </row>
    <row r="2868" spans="16:18" x14ac:dyDescent="0.3">
      <c r="P2868" s="17">
        <v>41274</v>
      </c>
      <c r="Q2868">
        <v>2.5</v>
      </c>
      <c r="R2868" s="13">
        <f>IF(Q2868&gt;B$5,0,B$5-Q2868)</f>
        <v>12.871499405405014</v>
      </c>
    </row>
    <row r="2869" spans="16:18" x14ac:dyDescent="0.3">
      <c r="P2869" s="17">
        <v>41275</v>
      </c>
      <c r="Q2869">
        <v>4</v>
      </c>
      <c r="R2869" s="13">
        <f>IF(Q2869&gt;B$5,0,B$5-Q2869)</f>
        <v>11.371499405405014</v>
      </c>
    </row>
    <row r="2870" spans="16:18" x14ac:dyDescent="0.3">
      <c r="P2870" s="17">
        <v>41276</v>
      </c>
      <c r="Q2870">
        <v>0.8</v>
      </c>
      <c r="R2870" s="13">
        <f>IF(Q2870&gt;B$5,0,B$5-Q2870)</f>
        <v>14.571499405405014</v>
      </c>
    </row>
    <row r="2871" spans="16:18" x14ac:dyDescent="0.3">
      <c r="P2871" s="17">
        <v>41277</v>
      </c>
      <c r="Q2871">
        <v>-0.7</v>
      </c>
      <c r="R2871" s="13">
        <f>IF(Q2871&gt;B$5,0,B$5-Q2871)</f>
        <v>16.071499405405014</v>
      </c>
    </row>
    <row r="2872" spans="16:18" x14ac:dyDescent="0.3">
      <c r="P2872" s="17">
        <v>41278</v>
      </c>
      <c r="Q2872">
        <v>2.6</v>
      </c>
      <c r="R2872" s="13">
        <f>IF(Q2872&gt;B$5,0,B$5-Q2872)</f>
        <v>12.771499405405015</v>
      </c>
    </row>
    <row r="2873" spans="16:18" x14ac:dyDescent="0.3">
      <c r="P2873" s="17">
        <v>41279</v>
      </c>
      <c r="Q2873">
        <v>-3</v>
      </c>
      <c r="R2873" s="13">
        <f>IF(Q2873&gt;B$5,0,B$5-Q2873)</f>
        <v>18.371499405405014</v>
      </c>
    </row>
    <row r="2874" spans="16:18" x14ac:dyDescent="0.3">
      <c r="P2874" s="17">
        <v>41280</v>
      </c>
      <c r="Q2874">
        <v>-2.6</v>
      </c>
      <c r="R2874" s="13">
        <f>IF(Q2874&gt;B$5,0,B$5-Q2874)</f>
        <v>17.971499405405016</v>
      </c>
    </row>
    <row r="2875" spans="16:18" x14ac:dyDescent="0.3">
      <c r="P2875" s="17">
        <v>41281</v>
      </c>
      <c r="Q2875">
        <v>-1</v>
      </c>
      <c r="R2875" s="13">
        <f>IF(Q2875&gt;B$5,0,B$5-Q2875)</f>
        <v>16.371499405405014</v>
      </c>
    </row>
    <row r="2876" spans="16:18" x14ac:dyDescent="0.3">
      <c r="P2876" s="17">
        <v>41282</v>
      </c>
      <c r="Q2876">
        <v>0.4</v>
      </c>
      <c r="R2876" s="13">
        <f>IF(Q2876&gt;B$5,0,B$5-Q2876)</f>
        <v>14.971499405405014</v>
      </c>
    </row>
    <row r="2877" spans="16:18" x14ac:dyDescent="0.3">
      <c r="P2877" s="17">
        <v>41283</v>
      </c>
      <c r="Q2877">
        <v>-1</v>
      </c>
      <c r="R2877" s="13">
        <f>IF(Q2877&gt;B$5,0,B$5-Q2877)</f>
        <v>16.371499405405014</v>
      </c>
    </row>
    <row r="2878" spans="16:18" x14ac:dyDescent="0.3">
      <c r="P2878" s="17">
        <v>41284</v>
      </c>
      <c r="Q2878">
        <v>-2.2000000000000002</v>
      </c>
      <c r="R2878" s="13">
        <f>IF(Q2878&gt;B$5,0,B$5-Q2878)</f>
        <v>17.571499405405014</v>
      </c>
    </row>
    <row r="2879" spans="16:18" x14ac:dyDescent="0.3">
      <c r="P2879" s="17">
        <v>41285</v>
      </c>
      <c r="Q2879">
        <v>-2.6</v>
      </c>
      <c r="R2879" s="13">
        <f>IF(Q2879&gt;B$5,0,B$5-Q2879)</f>
        <v>17.971499405405016</v>
      </c>
    </row>
    <row r="2880" spans="16:18" x14ac:dyDescent="0.3">
      <c r="P2880" s="17">
        <v>41286</v>
      </c>
      <c r="Q2880">
        <v>-4.5</v>
      </c>
      <c r="R2880" s="13">
        <f>IF(Q2880&gt;B$5,0,B$5-Q2880)</f>
        <v>19.871499405405014</v>
      </c>
    </row>
    <row r="2881" spans="16:18" x14ac:dyDescent="0.3">
      <c r="P2881" s="17">
        <v>41287</v>
      </c>
      <c r="Q2881">
        <v>-6.8</v>
      </c>
      <c r="R2881" s="13">
        <f>IF(Q2881&gt;B$5,0,B$5-Q2881)</f>
        <v>22.171499405405015</v>
      </c>
    </row>
    <row r="2882" spans="16:18" x14ac:dyDescent="0.3">
      <c r="P2882" s="17">
        <v>41288</v>
      </c>
      <c r="Q2882">
        <v>-7</v>
      </c>
      <c r="R2882" s="13">
        <f>IF(Q2882&gt;B$5,0,B$5-Q2882)</f>
        <v>22.371499405405014</v>
      </c>
    </row>
    <row r="2883" spans="16:18" x14ac:dyDescent="0.3">
      <c r="P2883" s="17">
        <v>41289</v>
      </c>
      <c r="Q2883">
        <v>-4.9000000000000004</v>
      </c>
      <c r="R2883" s="13">
        <f>IF(Q2883&gt;B$5,0,B$5-Q2883)</f>
        <v>20.271499405405017</v>
      </c>
    </row>
    <row r="2884" spans="16:18" x14ac:dyDescent="0.3">
      <c r="P2884" s="17">
        <v>41290</v>
      </c>
      <c r="Q2884">
        <v>-2.9</v>
      </c>
      <c r="R2884" s="13">
        <f>IF(Q2884&gt;B$5,0,B$5-Q2884)</f>
        <v>18.271499405405013</v>
      </c>
    </row>
    <row r="2885" spans="16:18" x14ac:dyDescent="0.3">
      <c r="P2885" s="17">
        <v>41291</v>
      </c>
      <c r="Q2885">
        <v>-3.8</v>
      </c>
      <c r="R2885" s="13">
        <f>IF(Q2885&gt;B$5,0,B$5-Q2885)</f>
        <v>19.171499405405015</v>
      </c>
    </row>
    <row r="2886" spans="16:18" x14ac:dyDescent="0.3">
      <c r="P2886" s="17">
        <v>41292</v>
      </c>
      <c r="Q2886">
        <v>-9.6999999999999993</v>
      </c>
      <c r="R2886" s="13">
        <f>IF(Q2886&gt;B$5,0,B$5-Q2886)</f>
        <v>25.071499405405014</v>
      </c>
    </row>
    <row r="2887" spans="16:18" x14ac:dyDescent="0.3">
      <c r="P2887" s="17">
        <v>41293</v>
      </c>
      <c r="Q2887">
        <v>-16.8</v>
      </c>
      <c r="R2887" s="13">
        <f>IF(Q2887&gt;B$5,0,B$5-Q2887)</f>
        <v>32.171499405405015</v>
      </c>
    </row>
    <row r="2888" spans="16:18" x14ac:dyDescent="0.3">
      <c r="P2888" s="17">
        <v>41294</v>
      </c>
      <c r="Q2888">
        <v>-5.5</v>
      </c>
      <c r="R2888" s="13">
        <f>IF(Q2888&gt;B$5,0,B$5-Q2888)</f>
        <v>20.871499405405014</v>
      </c>
    </row>
    <row r="2889" spans="16:18" x14ac:dyDescent="0.3">
      <c r="P2889" s="17">
        <v>41295</v>
      </c>
      <c r="Q2889">
        <v>-5.6</v>
      </c>
      <c r="R2889" s="13">
        <f>IF(Q2889&gt;B$5,0,B$5-Q2889)</f>
        <v>20.971499405405012</v>
      </c>
    </row>
    <row r="2890" spans="16:18" x14ac:dyDescent="0.3">
      <c r="P2890" s="17">
        <v>41296</v>
      </c>
      <c r="Q2890">
        <v>-12.4</v>
      </c>
      <c r="R2890" s="13">
        <f>IF(Q2890&gt;B$5,0,B$5-Q2890)</f>
        <v>27.771499405405017</v>
      </c>
    </row>
    <row r="2891" spans="16:18" x14ac:dyDescent="0.3">
      <c r="P2891" s="17">
        <v>41297</v>
      </c>
      <c r="Q2891">
        <v>-12.2</v>
      </c>
      <c r="R2891" s="13">
        <f>IF(Q2891&gt;B$5,0,B$5-Q2891)</f>
        <v>27.571499405405014</v>
      </c>
    </row>
    <row r="2892" spans="16:18" x14ac:dyDescent="0.3">
      <c r="P2892" s="17">
        <v>41298</v>
      </c>
      <c r="Q2892">
        <v>-13.5</v>
      </c>
      <c r="R2892" s="13">
        <f>IF(Q2892&gt;B$5,0,B$5-Q2892)</f>
        <v>28.871499405405014</v>
      </c>
    </row>
    <row r="2893" spans="16:18" x14ac:dyDescent="0.3">
      <c r="P2893" s="17">
        <v>41299</v>
      </c>
      <c r="Q2893">
        <v>-13.1</v>
      </c>
      <c r="R2893" s="13">
        <f>IF(Q2893&gt;B$5,0,B$5-Q2893)</f>
        <v>28.471499405405012</v>
      </c>
    </row>
    <row r="2894" spans="16:18" x14ac:dyDescent="0.3">
      <c r="P2894" s="17">
        <v>41300</v>
      </c>
      <c r="Q2894">
        <v>-4.9000000000000004</v>
      </c>
      <c r="R2894" s="13">
        <f>IF(Q2894&gt;B$5,0,B$5-Q2894)</f>
        <v>20.271499405405017</v>
      </c>
    </row>
    <row r="2895" spans="16:18" x14ac:dyDescent="0.3">
      <c r="P2895" s="17">
        <v>41301</v>
      </c>
      <c r="Q2895">
        <v>-3.8</v>
      </c>
      <c r="R2895" s="13">
        <f>IF(Q2895&gt;B$5,0,B$5-Q2895)</f>
        <v>19.171499405405015</v>
      </c>
    </row>
    <row r="2896" spans="16:18" x14ac:dyDescent="0.3">
      <c r="P2896" s="17">
        <v>41302</v>
      </c>
      <c r="Q2896">
        <v>1.6</v>
      </c>
      <c r="R2896" s="13">
        <f>IF(Q2896&gt;B$5,0,B$5-Q2896)</f>
        <v>13.771499405405015</v>
      </c>
    </row>
    <row r="2897" spans="16:18" x14ac:dyDescent="0.3">
      <c r="P2897" s="17">
        <v>41303</v>
      </c>
      <c r="Q2897">
        <v>1.8</v>
      </c>
      <c r="R2897" s="13">
        <f>IF(Q2897&gt;B$5,0,B$5-Q2897)</f>
        <v>13.571499405405014</v>
      </c>
    </row>
    <row r="2898" spans="16:18" x14ac:dyDescent="0.3">
      <c r="P2898" s="17">
        <v>41304</v>
      </c>
      <c r="Q2898">
        <v>2.6</v>
      </c>
      <c r="R2898" s="13">
        <f>IF(Q2898&gt;B$5,0,B$5-Q2898)</f>
        <v>12.771499405405015</v>
      </c>
    </row>
    <row r="2899" spans="16:18" x14ac:dyDescent="0.3">
      <c r="P2899" s="17">
        <v>41305</v>
      </c>
      <c r="Q2899">
        <v>2</v>
      </c>
      <c r="R2899" s="13">
        <f>IF(Q2899&gt;B$5,0,B$5-Q2899)</f>
        <v>13.371499405405014</v>
      </c>
    </row>
    <row r="2900" spans="16:18" x14ac:dyDescent="0.3">
      <c r="P2900" s="17">
        <v>41306</v>
      </c>
      <c r="Q2900">
        <v>-2.6</v>
      </c>
      <c r="R2900" s="13">
        <f>IF(Q2900&gt;B$5,0,B$5-Q2900)</f>
        <v>17.971499405405016</v>
      </c>
    </row>
    <row r="2901" spans="16:18" x14ac:dyDescent="0.3">
      <c r="P2901" s="17">
        <v>41307</v>
      </c>
      <c r="Q2901">
        <v>-5.5</v>
      </c>
      <c r="R2901" s="13">
        <f>IF(Q2901&gt;B$5,0,B$5-Q2901)</f>
        <v>20.871499405405014</v>
      </c>
    </row>
    <row r="2902" spans="16:18" x14ac:dyDescent="0.3">
      <c r="P2902" s="17">
        <v>41308</v>
      </c>
      <c r="Q2902">
        <v>-5.2</v>
      </c>
      <c r="R2902" s="13">
        <f>IF(Q2902&gt;B$5,0,B$5-Q2902)</f>
        <v>20.571499405405014</v>
      </c>
    </row>
    <row r="2903" spans="16:18" x14ac:dyDescent="0.3">
      <c r="P2903" s="17">
        <v>41309</v>
      </c>
      <c r="Q2903">
        <v>-1.3</v>
      </c>
      <c r="R2903" s="13">
        <f>IF(Q2903&gt;B$5,0,B$5-Q2903)</f>
        <v>16.671499405405015</v>
      </c>
    </row>
    <row r="2904" spans="16:18" x14ac:dyDescent="0.3">
      <c r="P2904" s="17">
        <v>41310</v>
      </c>
      <c r="Q2904">
        <v>0.4</v>
      </c>
      <c r="R2904" s="13">
        <f>IF(Q2904&gt;B$5,0,B$5-Q2904)</f>
        <v>14.971499405405014</v>
      </c>
    </row>
    <row r="2905" spans="16:18" x14ac:dyDescent="0.3">
      <c r="P2905" s="17">
        <v>41311</v>
      </c>
      <c r="Q2905">
        <v>-0.9</v>
      </c>
      <c r="R2905" s="13">
        <f>IF(Q2905&gt;B$5,0,B$5-Q2905)</f>
        <v>16.271499405405013</v>
      </c>
    </row>
    <row r="2906" spans="16:18" x14ac:dyDescent="0.3">
      <c r="P2906" s="17">
        <v>41312</v>
      </c>
      <c r="Q2906">
        <v>-0.9</v>
      </c>
      <c r="R2906" s="13">
        <f>IF(Q2906&gt;B$5,0,B$5-Q2906)</f>
        <v>16.271499405405013</v>
      </c>
    </row>
    <row r="2907" spans="16:18" x14ac:dyDescent="0.3">
      <c r="P2907" s="17">
        <v>41313</v>
      </c>
      <c r="Q2907">
        <v>-1.3</v>
      </c>
      <c r="R2907" s="13">
        <f>IF(Q2907&gt;B$5,0,B$5-Q2907)</f>
        <v>16.671499405405015</v>
      </c>
    </row>
    <row r="2908" spans="16:18" x14ac:dyDescent="0.3">
      <c r="P2908" s="17">
        <v>41314</v>
      </c>
      <c r="Q2908">
        <v>-3.9</v>
      </c>
      <c r="R2908" s="13">
        <f>IF(Q2908&gt;B$5,0,B$5-Q2908)</f>
        <v>19.271499405405013</v>
      </c>
    </row>
    <row r="2909" spans="16:18" x14ac:dyDescent="0.3">
      <c r="P2909" s="17">
        <v>41315</v>
      </c>
      <c r="Q2909">
        <v>-5.8</v>
      </c>
      <c r="R2909" s="13">
        <f>IF(Q2909&gt;B$5,0,B$5-Q2909)</f>
        <v>21.171499405405015</v>
      </c>
    </row>
    <row r="2910" spans="16:18" x14ac:dyDescent="0.3">
      <c r="P2910" s="17">
        <v>41316</v>
      </c>
      <c r="Q2910">
        <v>-4</v>
      </c>
      <c r="R2910" s="13">
        <f>IF(Q2910&gt;B$5,0,B$5-Q2910)</f>
        <v>19.371499405405014</v>
      </c>
    </row>
    <row r="2911" spans="16:18" x14ac:dyDescent="0.3">
      <c r="P2911" s="17">
        <v>41317</v>
      </c>
      <c r="Q2911">
        <v>-1.6</v>
      </c>
      <c r="R2911" s="13">
        <f>IF(Q2911&gt;B$5,0,B$5-Q2911)</f>
        <v>16.971499405405016</v>
      </c>
    </row>
    <row r="2912" spans="16:18" x14ac:dyDescent="0.3">
      <c r="P2912" s="17">
        <v>41318</v>
      </c>
      <c r="Q2912">
        <v>-1.5</v>
      </c>
      <c r="R2912" s="13">
        <f>IF(Q2912&gt;B$5,0,B$5-Q2912)</f>
        <v>16.871499405405014</v>
      </c>
    </row>
    <row r="2913" spans="16:18" x14ac:dyDescent="0.3">
      <c r="P2913" s="17">
        <v>41319</v>
      </c>
      <c r="Q2913">
        <v>0</v>
      </c>
      <c r="R2913" s="13">
        <f>IF(Q2913&gt;B$5,0,B$5-Q2913)</f>
        <v>15.371499405405014</v>
      </c>
    </row>
    <row r="2914" spans="16:18" x14ac:dyDescent="0.3">
      <c r="P2914" s="17">
        <v>41320</v>
      </c>
      <c r="Q2914">
        <v>0.3</v>
      </c>
      <c r="R2914" s="13">
        <f>IF(Q2914&gt;B$5,0,B$5-Q2914)</f>
        <v>15.071499405405014</v>
      </c>
    </row>
    <row r="2915" spans="16:18" x14ac:dyDescent="0.3">
      <c r="P2915" s="17">
        <v>41321</v>
      </c>
      <c r="Q2915">
        <v>0.6</v>
      </c>
      <c r="R2915" s="13">
        <f>IF(Q2915&gt;B$5,0,B$5-Q2915)</f>
        <v>14.771499405405015</v>
      </c>
    </row>
    <row r="2916" spans="16:18" x14ac:dyDescent="0.3">
      <c r="P2916" s="17">
        <v>41322</v>
      </c>
      <c r="Q2916">
        <v>0.3</v>
      </c>
      <c r="R2916" s="13">
        <f>IF(Q2916&gt;B$5,0,B$5-Q2916)</f>
        <v>15.071499405405014</v>
      </c>
    </row>
    <row r="2917" spans="16:18" x14ac:dyDescent="0.3">
      <c r="P2917" s="17">
        <v>41323</v>
      </c>
      <c r="Q2917">
        <v>-0.8</v>
      </c>
      <c r="R2917" s="13">
        <f>IF(Q2917&gt;B$5,0,B$5-Q2917)</f>
        <v>16.171499405405015</v>
      </c>
    </row>
    <row r="2918" spans="16:18" x14ac:dyDescent="0.3">
      <c r="P2918" s="17">
        <v>41324</v>
      </c>
      <c r="Q2918">
        <v>-1.1000000000000001</v>
      </c>
      <c r="R2918" s="13">
        <f>IF(Q2918&gt;B$5,0,B$5-Q2918)</f>
        <v>16.471499405405016</v>
      </c>
    </row>
    <row r="2919" spans="16:18" x14ac:dyDescent="0.3">
      <c r="P2919" s="17">
        <v>41325</v>
      </c>
      <c r="Q2919">
        <v>-2.2000000000000002</v>
      </c>
      <c r="R2919" s="13">
        <f>IF(Q2919&gt;B$5,0,B$5-Q2919)</f>
        <v>17.571499405405014</v>
      </c>
    </row>
    <row r="2920" spans="16:18" x14ac:dyDescent="0.3">
      <c r="P2920" s="17">
        <v>41326</v>
      </c>
      <c r="Q2920">
        <v>-5</v>
      </c>
      <c r="R2920" s="13">
        <f>IF(Q2920&gt;B$5,0,B$5-Q2920)</f>
        <v>20.371499405405014</v>
      </c>
    </row>
    <row r="2921" spans="16:18" x14ac:dyDescent="0.3">
      <c r="P2921" s="17">
        <v>41327</v>
      </c>
      <c r="Q2921">
        <v>-3.7</v>
      </c>
      <c r="R2921" s="13">
        <f>IF(Q2921&gt;B$5,0,B$5-Q2921)</f>
        <v>19.071499405405014</v>
      </c>
    </row>
    <row r="2922" spans="16:18" x14ac:dyDescent="0.3">
      <c r="P2922" s="17">
        <v>41328</v>
      </c>
      <c r="Q2922">
        <v>-2.2000000000000002</v>
      </c>
      <c r="R2922" s="13">
        <f>IF(Q2922&gt;B$5,0,B$5-Q2922)</f>
        <v>17.571499405405014</v>
      </c>
    </row>
    <row r="2923" spans="16:18" x14ac:dyDescent="0.3">
      <c r="P2923" s="17">
        <v>41329</v>
      </c>
      <c r="Q2923">
        <v>-5.9</v>
      </c>
      <c r="R2923" s="13">
        <f>IF(Q2923&gt;B$5,0,B$5-Q2923)</f>
        <v>21.271499405405017</v>
      </c>
    </row>
    <row r="2924" spans="16:18" x14ac:dyDescent="0.3">
      <c r="P2924" s="17">
        <v>41330</v>
      </c>
      <c r="Q2924">
        <v>-5.9</v>
      </c>
      <c r="R2924" s="13">
        <f>IF(Q2924&gt;B$5,0,B$5-Q2924)</f>
        <v>21.271499405405017</v>
      </c>
    </row>
    <row r="2925" spans="16:18" x14ac:dyDescent="0.3">
      <c r="P2925" s="17">
        <v>41331</v>
      </c>
      <c r="Q2925">
        <v>-4</v>
      </c>
      <c r="R2925" s="13">
        <f>IF(Q2925&gt;B$5,0,B$5-Q2925)</f>
        <v>19.371499405405014</v>
      </c>
    </row>
    <row r="2926" spans="16:18" x14ac:dyDescent="0.3">
      <c r="P2926" s="17">
        <v>41332</v>
      </c>
      <c r="Q2926">
        <v>3.2</v>
      </c>
      <c r="R2926" s="13">
        <f>IF(Q2926&gt;B$5,0,B$5-Q2926)</f>
        <v>12.171499405405015</v>
      </c>
    </row>
    <row r="2927" spans="16:18" x14ac:dyDescent="0.3">
      <c r="P2927" s="17">
        <v>41333</v>
      </c>
      <c r="Q2927">
        <v>1.2</v>
      </c>
      <c r="R2927" s="13">
        <f>IF(Q2927&gt;B$5,0,B$5-Q2927)</f>
        <v>14.171499405405015</v>
      </c>
    </row>
    <row r="2928" spans="16:18" x14ac:dyDescent="0.3">
      <c r="P2928" s="17">
        <v>41334</v>
      </c>
      <c r="Q2928">
        <v>1.3</v>
      </c>
      <c r="R2928" s="13">
        <f>IF(Q2928&gt;B$5,0,B$5-Q2928)</f>
        <v>14.071499405405014</v>
      </c>
    </row>
    <row r="2929" spans="16:18" x14ac:dyDescent="0.3">
      <c r="P2929" s="17">
        <v>41335</v>
      </c>
      <c r="Q2929">
        <v>-1.1000000000000001</v>
      </c>
      <c r="R2929" s="13">
        <f>IF(Q2929&gt;B$5,0,B$5-Q2929)</f>
        <v>16.471499405405016</v>
      </c>
    </row>
    <row r="2930" spans="16:18" x14ac:dyDescent="0.3">
      <c r="P2930" s="17">
        <v>41336</v>
      </c>
      <c r="Q2930">
        <v>-0.7</v>
      </c>
      <c r="R2930" s="13">
        <f>IF(Q2930&gt;B$5,0,B$5-Q2930)</f>
        <v>16.071499405405014</v>
      </c>
    </row>
    <row r="2931" spans="16:18" x14ac:dyDescent="0.3">
      <c r="P2931" s="17">
        <v>41337</v>
      </c>
      <c r="Q2931">
        <v>-0.2</v>
      </c>
      <c r="R2931" s="13">
        <f>IF(Q2931&gt;B$5,0,B$5-Q2931)</f>
        <v>15.571499405405014</v>
      </c>
    </row>
    <row r="2932" spans="16:18" x14ac:dyDescent="0.3">
      <c r="P2932" s="17">
        <v>41338</v>
      </c>
      <c r="Q2932">
        <v>1.3</v>
      </c>
      <c r="R2932" s="13">
        <f>IF(Q2932&gt;B$5,0,B$5-Q2932)</f>
        <v>14.071499405405014</v>
      </c>
    </row>
    <row r="2933" spans="16:18" x14ac:dyDescent="0.3">
      <c r="P2933" s="17">
        <v>41339</v>
      </c>
      <c r="Q2933">
        <v>1.5</v>
      </c>
      <c r="R2933" s="13">
        <f>IF(Q2933&gt;B$5,0,B$5-Q2933)</f>
        <v>13.871499405405014</v>
      </c>
    </row>
    <row r="2934" spans="16:18" x14ac:dyDescent="0.3">
      <c r="P2934" s="17">
        <v>41340</v>
      </c>
      <c r="Q2934">
        <v>-2.4</v>
      </c>
      <c r="R2934" s="13">
        <f>IF(Q2934&gt;B$5,0,B$5-Q2934)</f>
        <v>17.771499405405013</v>
      </c>
    </row>
    <row r="2935" spans="16:18" x14ac:dyDescent="0.3">
      <c r="P2935" s="17">
        <v>41341</v>
      </c>
      <c r="Q2935">
        <v>-4.7</v>
      </c>
      <c r="R2935" s="13">
        <f>IF(Q2935&gt;B$5,0,B$5-Q2935)</f>
        <v>20.071499405405014</v>
      </c>
    </row>
    <row r="2936" spans="16:18" x14ac:dyDescent="0.3">
      <c r="P2936" s="17">
        <v>41342</v>
      </c>
      <c r="Q2936">
        <v>-6</v>
      </c>
      <c r="R2936" s="13">
        <f>IF(Q2936&gt;B$5,0,B$5-Q2936)</f>
        <v>21.371499405405014</v>
      </c>
    </row>
    <row r="2937" spans="16:18" x14ac:dyDescent="0.3">
      <c r="P2937" s="17">
        <v>41343</v>
      </c>
      <c r="Q2937">
        <v>-8.3000000000000007</v>
      </c>
      <c r="R2937" s="13">
        <f>IF(Q2937&gt;B$5,0,B$5-Q2937)</f>
        <v>23.671499405405015</v>
      </c>
    </row>
    <row r="2938" spans="16:18" x14ac:dyDescent="0.3">
      <c r="P2938" s="17">
        <v>41344</v>
      </c>
      <c r="Q2938">
        <v>-7</v>
      </c>
      <c r="R2938" s="13">
        <f>IF(Q2938&gt;B$5,0,B$5-Q2938)</f>
        <v>22.371499405405014</v>
      </c>
    </row>
    <row r="2939" spans="16:18" x14ac:dyDescent="0.3">
      <c r="P2939" s="17">
        <v>41345</v>
      </c>
      <c r="Q2939">
        <v>-4.0999999999999996</v>
      </c>
      <c r="R2939" s="13">
        <f>IF(Q2939&gt;B$5,0,B$5-Q2939)</f>
        <v>19.471499405405012</v>
      </c>
    </row>
    <row r="2940" spans="16:18" x14ac:dyDescent="0.3">
      <c r="P2940" s="17">
        <v>41346</v>
      </c>
      <c r="Q2940">
        <v>-6.9</v>
      </c>
      <c r="R2940" s="13">
        <f>IF(Q2940&gt;B$5,0,B$5-Q2940)</f>
        <v>22.271499405405017</v>
      </c>
    </row>
    <row r="2941" spans="16:18" x14ac:dyDescent="0.3">
      <c r="P2941" s="17">
        <v>41347</v>
      </c>
      <c r="Q2941">
        <v>-8.4</v>
      </c>
      <c r="R2941" s="13">
        <f>IF(Q2941&gt;B$5,0,B$5-Q2941)</f>
        <v>23.771499405405017</v>
      </c>
    </row>
    <row r="2942" spans="16:18" x14ac:dyDescent="0.3">
      <c r="P2942" s="17">
        <v>41348</v>
      </c>
      <c r="Q2942">
        <v>-6.9</v>
      </c>
      <c r="R2942" s="13">
        <f>IF(Q2942&gt;B$5,0,B$5-Q2942)</f>
        <v>22.271499405405017</v>
      </c>
    </row>
    <row r="2943" spans="16:18" x14ac:dyDescent="0.3">
      <c r="P2943" s="17">
        <v>41349</v>
      </c>
      <c r="Q2943">
        <v>-4.8</v>
      </c>
      <c r="R2943" s="13">
        <f>IF(Q2943&gt;B$5,0,B$5-Q2943)</f>
        <v>20.171499405405015</v>
      </c>
    </row>
    <row r="2944" spans="16:18" x14ac:dyDescent="0.3">
      <c r="P2944" s="17">
        <v>41350</v>
      </c>
      <c r="Q2944">
        <v>-2.1</v>
      </c>
      <c r="R2944" s="13">
        <f>IF(Q2944&gt;B$5,0,B$5-Q2944)</f>
        <v>17.471499405405016</v>
      </c>
    </row>
    <row r="2945" spans="16:18" x14ac:dyDescent="0.3">
      <c r="P2945" s="17">
        <v>41351</v>
      </c>
      <c r="Q2945">
        <v>-5.5</v>
      </c>
      <c r="R2945" s="13">
        <f>IF(Q2945&gt;B$5,0,B$5-Q2945)</f>
        <v>20.871499405405014</v>
      </c>
    </row>
    <row r="2946" spans="16:18" x14ac:dyDescent="0.3">
      <c r="P2946" s="17">
        <v>41352</v>
      </c>
      <c r="Q2946">
        <v>-6.4</v>
      </c>
      <c r="R2946" s="13">
        <f>IF(Q2946&gt;B$5,0,B$5-Q2946)</f>
        <v>21.771499405405017</v>
      </c>
    </row>
    <row r="2947" spans="16:18" x14ac:dyDescent="0.3">
      <c r="P2947" s="17">
        <v>41353</v>
      </c>
      <c r="Q2947">
        <v>-4.8</v>
      </c>
      <c r="R2947" s="13">
        <f>IF(Q2947&gt;B$5,0,B$5-Q2947)</f>
        <v>20.171499405405015</v>
      </c>
    </row>
    <row r="2948" spans="16:18" x14ac:dyDescent="0.3">
      <c r="P2948" s="17">
        <v>41354</v>
      </c>
      <c r="Q2948">
        <v>-4.3</v>
      </c>
      <c r="R2948" s="13">
        <f>IF(Q2948&gt;B$5,0,B$5-Q2948)</f>
        <v>19.671499405405015</v>
      </c>
    </row>
    <row r="2949" spans="16:18" x14ac:dyDescent="0.3">
      <c r="P2949" s="17">
        <v>41355</v>
      </c>
      <c r="Q2949">
        <v>-6.4</v>
      </c>
      <c r="R2949" s="13">
        <f>IF(Q2949&gt;B$5,0,B$5-Q2949)</f>
        <v>21.771499405405017</v>
      </c>
    </row>
    <row r="2950" spans="16:18" x14ac:dyDescent="0.3">
      <c r="P2950" s="17">
        <v>41356</v>
      </c>
      <c r="Q2950">
        <v>-5</v>
      </c>
      <c r="R2950" s="13">
        <f>IF(Q2950&gt;B$5,0,B$5-Q2950)</f>
        <v>20.371499405405014</v>
      </c>
    </row>
    <row r="2951" spans="16:18" x14ac:dyDescent="0.3">
      <c r="P2951" s="17">
        <v>41357</v>
      </c>
      <c r="Q2951">
        <v>-3.9</v>
      </c>
      <c r="R2951" s="13">
        <f>IF(Q2951&gt;B$5,0,B$5-Q2951)</f>
        <v>19.271499405405013</v>
      </c>
    </row>
    <row r="2952" spans="16:18" x14ac:dyDescent="0.3">
      <c r="P2952" s="17">
        <v>41358</v>
      </c>
      <c r="Q2952">
        <v>-2.5</v>
      </c>
      <c r="R2952" s="13">
        <f>IF(Q2952&gt;B$5,0,B$5-Q2952)</f>
        <v>17.871499405405014</v>
      </c>
    </row>
    <row r="2953" spans="16:18" x14ac:dyDescent="0.3">
      <c r="P2953" s="17">
        <v>41359</v>
      </c>
      <c r="Q2953">
        <v>-1.3</v>
      </c>
      <c r="R2953" s="13">
        <f>IF(Q2953&gt;B$5,0,B$5-Q2953)</f>
        <v>16.671499405405015</v>
      </c>
    </row>
    <row r="2954" spans="16:18" x14ac:dyDescent="0.3">
      <c r="P2954" s="17">
        <v>41360</v>
      </c>
      <c r="Q2954">
        <v>0.2</v>
      </c>
      <c r="R2954" s="13">
        <f>IF(Q2954&gt;B$5,0,B$5-Q2954)</f>
        <v>15.171499405405015</v>
      </c>
    </row>
    <row r="2955" spans="16:18" x14ac:dyDescent="0.3">
      <c r="P2955" s="17">
        <v>41361</v>
      </c>
      <c r="Q2955">
        <v>-0.5</v>
      </c>
      <c r="R2955" s="13">
        <f>IF(Q2955&gt;B$5,0,B$5-Q2955)</f>
        <v>15.871499405405014</v>
      </c>
    </row>
    <row r="2956" spans="16:18" x14ac:dyDescent="0.3">
      <c r="P2956" s="17">
        <v>41362</v>
      </c>
      <c r="Q2956">
        <v>-2</v>
      </c>
      <c r="R2956" s="13">
        <f>IF(Q2956&gt;B$5,0,B$5-Q2956)</f>
        <v>17.371499405405014</v>
      </c>
    </row>
    <row r="2957" spans="16:18" x14ac:dyDescent="0.3">
      <c r="P2957" s="17">
        <v>41363</v>
      </c>
      <c r="Q2957">
        <v>-1</v>
      </c>
      <c r="R2957" s="13">
        <f>IF(Q2957&gt;B$5,0,B$5-Q2957)</f>
        <v>16.371499405405014</v>
      </c>
    </row>
    <row r="2958" spans="16:18" x14ac:dyDescent="0.3">
      <c r="P2958" s="17">
        <v>41364</v>
      </c>
      <c r="Q2958">
        <v>-1.2</v>
      </c>
      <c r="R2958" s="13">
        <f>IF(Q2958&gt;B$5,0,B$5-Q2958)</f>
        <v>16.571499405405014</v>
      </c>
    </row>
    <row r="2959" spans="16:18" x14ac:dyDescent="0.3">
      <c r="P2959" s="17">
        <v>41365</v>
      </c>
      <c r="Q2959">
        <v>-0.6</v>
      </c>
      <c r="R2959" s="13">
        <f>IF(Q2959&gt;B$5,0,B$5-Q2959)</f>
        <v>15.971499405405014</v>
      </c>
    </row>
    <row r="2960" spans="16:18" x14ac:dyDescent="0.3">
      <c r="P2960" s="17">
        <v>41366</v>
      </c>
      <c r="Q2960">
        <v>0</v>
      </c>
      <c r="R2960" s="13">
        <f>IF(Q2960&gt;B$5,0,B$5-Q2960)</f>
        <v>15.371499405405014</v>
      </c>
    </row>
    <row r="2961" spans="16:18" x14ac:dyDescent="0.3">
      <c r="P2961" s="17">
        <v>41367</v>
      </c>
      <c r="Q2961">
        <v>2.5</v>
      </c>
      <c r="R2961" s="13">
        <f>IF(Q2961&gt;B$5,0,B$5-Q2961)</f>
        <v>12.871499405405014</v>
      </c>
    </row>
    <row r="2962" spans="16:18" x14ac:dyDescent="0.3">
      <c r="P2962" s="17">
        <v>41368</v>
      </c>
      <c r="Q2962">
        <v>3.2</v>
      </c>
      <c r="R2962" s="13">
        <f>IF(Q2962&gt;B$5,0,B$5-Q2962)</f>
        <v>12.171499405405015</v>
      </c>
    </row>
    <row r="2963" spans="16:18" x14ac:dyDescent="0.3">
      <c r="P2963" s="17">
        <v>41369</v>
      </c>
      <c r="Q2963">
        <v>1.5</v>
      </c>
      <c r="R2963" s="13">
        <f>IF(Q2963&gt;B$5,0,B$5-Q2963)</f>
        <v>13.871499405405014</v>
      </c>
    </row>
    <row r="2964" spans="16:18" x14ac:dyDescent="0.3">
      <c r="P2964" s="17">
        <v>41370</v>
      </c>
      <c r="Q2964">
        <v>0.2</v>
      </c>
      <c r="R2964" s="13">
        <f>IF(Q2964&gt;B$5,0,B$5-Q2964)</f>
        <v>15.171499405405015</v>
      </c>
    </row>
    <row r="2965" spans="16:18" x14ac:dyDescent="0.3">
      <c r="P2965" s="17">
        <v>41371</v>
      </c>
      <c r="Q2965">
        <v>0.1</v>
      </c>
      <c r="R2965" s="13">
        <f>IF(Q2965&gt;B$5,0,B$5-Q2965)</f>
        <v>15.271499405405015</v>
      </c>
    </row>
    <row r="2966" spans="16:18" x14ac:dyDescent="0.3">
      <c r="P2966" s="17">
        <v>41372</v>
      </c>
      <c r="Q2966">
        <v>-1.3</v>
      </c>
      <c r="R2966" s="13">
        <f>IF(Q2966&gt;B$5,0,B$5-Q2966)</f>
        <v>16.671499405405015</v>
      </c>
    </row>
    <row r="2967" spans="16:18" x14ac:dyDescent="0.3">
      <c r="P2967" s="17">
        <v>41373</v>
      </c>
      <c r="Q2967">
        <v>-0.7</v>
      </c>
      <c r="R2967" s="13">
        <f>IF(Q2967&gt;B$5,0,B$5-Q2967)</f>
        <v>16.071499405405014</v>
      </c>
    </row>
    <row r="2968" spans="16:18" x14ac:dyDescent="0.3">
      <c r="P2968" s="17">
        <v>41374</v>
      </c>
      <c r="Q2968">
        <v>-0.1</v>
      </c>
      <c r="R2968" s="13">
        <f>IF(Q2968&gt;B$5,0,B$5-Q2968)</f>
        <v>15.471499405405014</v>
      </c>
    </row>
    <row r="2969" spans="16:18" x14ac:dyDescent="0.3">
      <c r="P2969" s="17">
        <v>41375</v>
      </c>
      <c r="Q2969">
        <v>1.8</v>
      </c>
      <c r="R2969" s="13">
        <f>IF(Q2969&gt;B$5,0,B$5-Q2969)</f>
        <v>13.571499405405014</v>
      </c>
    </row>
    <row r="2970" spans="16:18" x14ac:dyDescent="0.3">
      <c r="P2970" s="17">
        <v>41376</v>
      </c>
      <c r="Q2970">
        <v>2.5</v>
      </c>
      <c r="R2970" s="13">
        <f>IF(Q2970&gt;B$5,0,B$5-Q2970)</f>
        <v>12.871499405405014</v>
      </c>
    </row>
    <row r="2971" spans="16:18" x14ac:dyDescent="0.3">
      <c r="P2971" s="17">
        <v>41377</v>
      </c>
      <c r="Q2971">
        <v>1.8</v>
      </c>
      <c r="R2971" s="13">
        <f>IF(Q2971&gt;B$5,0,B$5-Q2971)</f>
        <v>13.571499405405014</v>
      </c>
    </row>
    <row r="2972" spans="16:18" x14ac:dyDescent="0.3">
      <c r="P2972" s="17">
        <v>41378</v>
      </c>
      <c r="Q2972">
        <v>4.3</v>
      </c>
      <c r="R2972" s="13">
        <f>IF(Q2972&gt;B$5,0,B$5-Q2972)</f>
        <v>11.071499405405014</v>
      </c>
    </row>
    <row r="2973" spans="16:18" x14ac:dyDescent="0.3">
      <c r="P2973" s="17">
        <v>41379</v>
      </c>
      <c r="Q2973">
        <v>6.5</v>
      </c>
      <c r="R2973" s="13">
        <f>IF(Q2973&gt;B$5,0,B$5-Q2973)</f>
        <v>8.8714994054050145</v>
      </c>
    </row>
    <row r="2974" spans="16:18" x14ac:dyDescent="0.3">
      <c r="P2974" s="17">
        <v>41380</v>
      </c>
      <c r="Q2974">
        <v>6.1</v>
      </c>
      <c r="R2974" s="13">
        <f>IF(Q2974&gt;B$5,0,B$5-Q2974)</f>
        <v>9.2714994054050148</v>
      </c>
    </row>
    <row r="2975" spans="16:18" x14ac:dyDescent="0.3">
      <c r="P2975" s="17">
        <v>41381</v>
      </c>
      <c r="Q2975">
        <v>8.8000000000000007</v>
      </c>
      <c r="R2975" s="13">
        <f>IF(Q2975&gt;B$5,0,B$5-Q2975)</f>
        <v>6.5714994054050138</v>
      </c>
    </row>
    <row r="2976" spans="16:18" x14ac:dyDescent="0.3">
      <c r="P2976" s="17">
        <v>41382</v>
      </c>
      <c r="Q2976">
        <v>8.3000000000000007</v>
      </c>
      <c r="R2976" s="13">
        <f>IF(Q2976&gt;B$5,0,B$5-Q2976)</f>
        <v>7.0714994054050138</v>
      </c>
    </row>
    <row r="2977" spans="16:18" x14ac:dyDescent="0.3">
      <c r="P2977" s="17">
        <v>41383</v>
      </c>
      <c r="Q2977">
        <v>7.1</v>
      </c>
      <c r="R2977" s="13">
        <f>IF(Q2977&gt;B$5,0,B$5-Q2977)</f>
        <v>8.2714994054050148</v>
      </c>
    </row>
    <row r="2978" spans="16:18" x14ac:dyDescent="0.3">
      <c r="P2978" s="17">
        <v>41384</v>
      </c>
      <c r="Q2978">
        <v>6.3</v>
      </c>
      <c r="R2978" s="13">
        <f>IF(Q2978&gt;B$5,0,B$5-Q2978)</f>
        <v>9.0714994054050138</v>
      </c>
    </row>
    <row r="2979" spans="16:18" x14ac:dyDescent="0.3">
      <c r="P2979" s="17">
        <v>41385</v>
      </c>
      <c r="Q2979">
        <v>7.2</v>
      </c>
      <c r="R2979" s="13">
        <f>IF(Q2979&gt;B$5,0,B$5-Q2979)</f>
        <v>8.1714994054050152</v>
      </c>
    </row>
    <row r="2980" spans="16:18" x14ac:dyDescent="0.3">
      <c r="P2980" s="17">
        <v>41386</v>
      </c>
      <c r="Q2980">
        <v>5.9</v>
      </c>
      <c r="R2980" s="13">
        <f>IF(Q2980&gt;B$5,0,B$5-Q2980)</f>
        <v>9.4714994054050141</v>
      </c>
    </row>
    <row r="2981" spans="16:18" x14ac:dyDescent="0.3">
      <c r="P2981" s="17">
        <v>41387</v>
      </c>
      <c r="Q2981">
        <v>7</v>
      </c>
      <c r="R2981" s="13">
        <f>IF(Q2981&gt;B$5,0,B$5-Q2981)</f>
        <v>8.3714994054050145</v>
      </c>
    </row>
    <row r="2982" spans="16:18" x14ac:dyDescent="0.3">
      <c r="P2982" s="17">
        <v>41388</v>
      </c>
      <c r="Q2982">
        <v>7.9</v>
      </c>
      <c r="R2982" s="13">
        <f>IF(Q2982&gt;B$5,0,B$5-Q2982)</f>
        <v>7.4714994054050141</v>
      </c>
    </row>
    <row r="2983" spans="16:18" x14ac:dyDescent="0.3">
      <c r="P2983" s="17">
        <v>41389</v>
      </c>
      <c r="Q2983">
        <v>9</v>
      </c>
      <c r="R2983" s="13">
        <f>IF(Q2983&gt;B$5,0,B$5-Q2983)</f>
        <v>6.3714994054050145</v>
      </c>
    </row>
    <row r="2984" spans="16:18" x14ac:dyDescent="0.3">
      <c r="P2984" s="17">
        <v>41390</v>
      </c>
      <c r="Q2984">
        <v>7.1</v>
      </c>
      <c r="R2984" s="13">
        <f>IF(Q2984&gt;B$5,0,B$5-Q2984)</f>
        <v>8.2714994054050148</v>
      </c>
    </row>
    <row r="2985" spans="16:18" x14ac:dyDescent="0.3">
      <c r="P2985" s="17">
        <v>41391</v>
      </c>
      <c r="Q2985">
        <v>6</v>
      </c>
      <c r="R2985" s="13">
        <f>IF(Q2985&gt;B$5,0,B$5-Q2985)</f>
        <v>9.3714994054050145</v>
      </c>
    </row>
    <row r="2986" spans="16:18" x14ac:dyDescent="0.3">
      <c r="P2986" s="17">
        <v>41392</v>
      </c>
      <c r="Q2986">
        <v>6.6</v>
      </c>
      <c r="R2986" s="13">
        <f>IF(Q2986&gt;B$5,0,B$5-Q2986)</f>
        <v>8.7714994054050148</v>
      </c>
    </row>
    <row r="2987" spans="16:18" x14ac:dyDescent="0.3">
      <c r="P2987" s="17">
        <v>41393</v>
      </c>
      <c r="Q2987">
        <v>7.5</v>
      </c>
      <c r="R2987" s="13">
        <f>IF(Q2987&gt;B$5,0,B$5-Q2987)</f>
        <v>7.8714994054050145</v>
      </c>
    </row>
    <row r="2988" spans="16:18" x14ac:dyDescent="0.3">
      <c r="P2988" s="17">
        <v>41394</v>
      </c>
      <c r="Q2988">
        <v>7</v>
      </c>
      <c r="R2988" s="13">
        <f>IF(Q2988&gt;B$5,0,B$5-Q2988)</f>
        <v>8.3714994054050145</v>
      </c>
    </row>
    <row r="2989" spans="16:18" x14ac:dyDescent="0.3">
      <c r="P2989" s="17">
        <v>41395</v>
      </c>
      <c r="Q2989">
        <v>7.6</v>
      </c>
      <c r="R2989" s="13">
        <f>IF(Q2989&gt;B$5,0,B$5-Q2989)</f>
        <v>7.7714994054050148</v>
      </c>
    </row>
    <row r="2990" spans="16:18" x14ac:dyDescent="0.3">
      <c r="P2990" s="17">
        <v>41396</v>
      </c>
      <c r="Q2990">
        <v>8.1</v>
      </c>
      <c r="R2990" s="13">
        <f>IF(Q2990&gt;B$5,0,B$5-Q2990)</f>
        <v>7.2714994054050148</v>
      </c>
    </row>
    <row r="2991" spans="16:18" x14ac:dyDescent="0.3">
      <c r="P2991" s="17">
        <v>41397</v>
      </c>
      <c r="Q2991">
        <v>5.9</v>
      </c>
      <c r="R2991" s="13">
        <f>IF(Q2991&gt;B$5,0,B$5-Q2991)</f>
        <v>9.4714994054050141</v>
      </c>
    </row>
    <row r="2992" spans="16:18" x14ac:dyDescent="0.3">
      <c r="P2992" s="17">
        <v>41398</v>
      </c>
      <c r="Q2992">
        <v>11.5</v>
      </c>
      <c r="R2992" s="13">
        <f>IF(Q2992&gt;B$5,0,B$5-Q2992)</f>
        <v>3.8714994054050145</v>
      </c>
    </row>
    <row r="2993" spans="16:18" x14ac:dyDescent="0.3">
      <c r="P2993" s="17">
        <v>41399</v>
      </c>
      <c r="Q2993">
        <v>12.3</v>
      </c>
      <c r="R2993" s="13">
        <f>IF(Q2993&gt;B$5,0,B$5-Q2993)</f>
        <v>3.0714994054050138</v>
      </c>
    </row>
    <row r="2994" spans="16:18" x14ac:dyDescent="0.3">
      <c r="P2994" s="17">
        <v>41400</v>
      </c>
      <c r="Q2994">
        <v>12.9</v>
      </c>
      <c r="R2994" s="13">
        <f>IF(Q2994&gt;B$5,0,B$5-Q2994)</f>
        <v>2.4714994054050141</v>
      </c>
    </row>
    <row r="2995" spans="16:18" x14ac:dyDescent="0.3">
      <c r="P2995" s="17">
        <v>41401</v>
      </c>
      <c r="Q2995">
        <v>15.8</v>
      </c>
      <c r="R2995" s="13">
        <f>IF(Q2995&gt;B$5,0,B$5-Q2995)</f>
        <v>0</v>
      </c>
    </row>
    <row r="2996" spans="16:18" x14ac:dyDescent="0.3">
      <c r="P2996" s="17">
        <v>41402</v>
      </c>
      <c r="Q2996">
        <v>15.3</v>
      </c>
      <c r="R2996" s="13">
        <f>IF(Q2996&gt;B$5,0,B$5-Q2996)</f>
        <v>7.1499405405013761E-2</v>
      </c>
    </row>
    <row r="2997" spans="16:18" x14ac:dyDescent="0.3">
      <c r="P2997" s="17">
        <v>41403</v>
      </c>
      <c r="Q2997">
        <v>13.9</v>
      </c>
      <c r="R2997" s="13">
        <f>IF(Q2997&gt;B$5,0,B$5-Q2997)</f>
        <v>1.4714994054050141</v>
      </c>
    </row>
    <row r="2998" spans="16:18" x14ac:dyDescent="0.3">
      <c r="P2998" s="17">
        <v>41404</v>
      </c>
      <c r="Q2998">
        <v>15.6</v>
      </c>
      <c r="R2998" s="13">
        <f>IF(Q2998&gt;B$5,0,B$5-Q2998)</f>
        <v>0</v>
      </c>
    </row>
    <row r="2999" spans="16:18" x14ac:dyDescent="0.3">
      <c r="P2999" s="17">
        <v>41405</v>
      </c>
      <c r="Q2999">
        <v>12.6</v>
      </c>
      <c r="R2999" s="13">
        <f>IF(Q2999&gt;B$5,0,B$5-Q2999)</f>
        <v>2.7714994054050148</v>
      </c>
    </row>
    <row r="3000" spans="16:18" x14ac:dyDescent="0.3">
      <c r="P3000" s="17">
        <v>41406</v>
      </c>
      <c r="Q3000">
        <v>12.9</v>
      </c>
      <c r="R3000" s="13">
        <f>IF(Q3000&gt;B$5,0,B$5-Q3000)</f>
        <v>2.4714994054050141</v>
      </c>
    </row>
    <row r="3001" spans="16:18" x14ac:dyDescent="0.3">
      <c r="P3001" s="17">
        <v>41407</v>
      </c>
      <c r="Q3001">
        <v>12.2</v>
      </c>
      <c r="R3001" s="13">
        <f>IF(Q3001&gt;B$5,0,B$5-Q3001)</f>
        <v>3.1714994054050152</v>
      </c>
    </row>
    <row r="3002" spans="16:18" x14ac:dyDescent="0.3">
      <c r="P3002" s="17">
        <v>41408</v>
      </c>
      <c r="Q3002">
        <v>9.5</v>
      </c>
      <c r="R3002" s="13">
        <f>IF(Q3002&gt;B$5,0,B$5-Q3002)</f>
        <v>5.8714994054050145</v>
      </c>
    </row>
    <row r="3003" spans="16:18" x14ac:dyDescent="0.3">
      <c r="P3003" s="17">
        <v>41409</v>
      </c>
      <c r="Q3003">
        <v>10.199999999999999</v>
      </c>
      <c r="R3003" s="13">
        <f>IF(Q3003&gt;B$5,0,B$5-Q3003)</f>
        <v>5.1714994054050152</v>
      </c>
    </row>
    <row r="3004" spans="16:18" x14ac:dyDescent="0.3">
      <c r="P3004" s="17">
        <v>41410</v>
      </c>
      <c r="Q3004">
        <v>13.5</v>
      </c>
      <c r="R3004" s="13">
        <f>IF(Q3004&gt;B$5,0,B$5-Q3004)</f>
        <v>1.8714994054050145</v>
      </c>
    </row>
    <row r="3005" spans="16:18" x14ac:dyDescent="0.3">
      <c r="P3005" s="17">
        <v>41411</v>
      </c>
      <c r="Q3005">
        <v>16.8</v>
      </c>
      <c r="R3005" s="13">
        <f>IF(Q3005&gt;B$5,0,B$5-Q3005)</f>
        <v>0</v>
      </c>
    </row>
    <row r="3006" spans="16:18" x14ac:dyDescent="0.3">
      <c r="P3006" s="17">
        <v>41412</v>
      </c>
      <c r="Q3006">
        <v>17.100000000000001</v>
      </c>
      <c r="R3006" s="13">
        <f>IF(Q3006&gt;B$5,0,B$5-Q3006)</f>
        <v>0</v>
      </c>
    </row>
    <row r="3007" spans="16:18" x14ac:dyDescent="0.3">
      <c r="P3007" s="17">
        <v>41413</v>
      </c>
      <c r="Q3007">
        <v>16.2</v>
      </c>
      <c r="R3007" s="13">
        <f>IF(Q3007&gt;B$5,0,B$5-Q3007)</f>
        <v>0</v>
      </c>
    </row>
    <row r="3008" spans="16:18" x14ac:dyDescent="0.3">
      <c r="P3008" s="17">
        <v>41414</v>
      </c>
      <c r="Q3008">
        <v>17.3</v>
      </c>
      <c r="R3008" s="13">
        <f>IF(Q3008&gt;B$5,0,B$5-Q3008)</f>
        <v>0</v>
      </c>
    </row>
    <row r="3009" spans="16:18" x14ac:dyDescent="0.3">
      <c r="P3009" s="17">
        <v>41415</v>
      </c>
      <c r="Q3009">
        <v>14.8</v>
      </c>
      <c r="R3009" s="13">
        <f>IF(Q3009&gt;B$5,0,B$5-Q3009)</f>
        <v>0.57149940540501376</v>
      </c>
    </row>
    <row r="3010" spans="16:18" x14ac:dyDescent="0.3">
      <c r="P3010" s="17">
        <v>41416</v>
      </c>
      <c r="Q3010">
        <v>12.7</v>
      </c>
      <c r="R3010" s="13">
        <f>IF(Q3010&gt;B$5,0,B$5-Q3010)</f>
        <v>2.6714994054050152</v>
      </c>
    </row>
    <row r="3011" spans="16:18" x14ac:dyDescent="0.3">
      <c r="P3011" s="17">
        <v>41417</v>
      </c>
      <c r="Q3011">
        <v>12.9</v>
      </c>
      <c r="R3011" s="13">
        <f>IF(Q3011&gt;B$5,0,B$5-Q3011)</f>
        <v>2.4714994054050141</v>
      </c>
    </row>
    <row r="3012" spans="16:18" x14ac:dyDescent="0.3">
      <c r="P3012" s="17">
        <v>41418</v>
      </c>
      <c r="Q3012">
        <v>13.8</v>
      </c>
      <c r="R3012" s="13">
        <f>IF(Q3012&gt;B$5,0,B$5-Q3012)</f>
        <v>1.5714994054050138</v>
      </c>
    </row>
    <row r="3013" spans="16:18" x14ac:dyDescent="0.3">
      <c r="P3013" s="17">
        <v>41419</v>
      </c>
      <c r="Q3013">
        <v>14.3</v>
      </c>
      <c r="R3013" s="13">
        <f>IF(Q3013&gt;B$5,0,B$5-Q3013)</f>
        <v>1.0714994054050138</v>
      </c>
    </row>
    <row r="3014" spans="16:18" x14ac:dyDescent="0.3">
      <c r="P3014" s="17">
        <v>41420</v>
      </c>
      <c r="Q3014">
        <v>14.5</v>
      </c>
      <c r="R3014" s="13">
        <f>IF(Q3014&gt;B$5,0,B$5-Q3014)</f>
        <v>0.87149940540501447</v>
      </c>
    </row>
    <row r="3015" spans="16:18" x14ac:dyDescent="0.3">
      <c r="P3015" s="17">
        <v>41421</v>
      </c>
      <c r="Q3015">
        <v>14.3</v>
      </c>
      <c r="R3015" s="13">
        <f>IF(Q3015&gt;B$5,0,B$5-Q3015)</f>
        <v>1.0714994054050138</v>
      </c>
    </row>
    <row r="3016" spans="16:18" x14ac:dyDescent="0.3">
      <c r="P3016" s="17">
        <v>41422</v>
      </c>
      <c r="Q3016">
        <v>17.100000000000001</v>
      </c>
      <c r="R3016" s="13">
        <f>IF(Q3016&gt;B$5,0,B$5-Q3016)</f>
        <v>0</v>
      </c>
    </row>
    <row r="3017" spans="16:18" x14ac:dyDescent="0.3">
      <c r="P3017" s="17">
        <v>41423</v>
      </c>
      <c r="Q3017">
        <v>16.600000000000001</v>
      </c>
      <c r="R3017" s="13">
        <f>IF(Q3017&gt;B$5,0,B$5-Q3017)</f>
        <v>0</v>
      </c>
    </row>
    <row r="3018" spans="16:18" x14ac:dyDescent="0.3">
      <c r="P3018" s="17">
        <v>41424</v>
      </c>
      <c r="Q3018">
        <v>18.2</v>
      </c>
      <c r="R3018" s="13">
        <f>IF(Q3018&gt;B$5,0,B$5-Q3018)</f>
        <v>0</v>
      </c>
    </row>
    <row r="3019" spans="16:18" x14ac:dyDescent="0.3">
      <c r="P3019" s="17">
        <v>41425</v>
      </c>
      <c r="Q3019">
        <v>17.7</v>
      </c>
      <c r="R3019" s="13">
        <f>IF(Q3019&gt;B$5,0,B$5-Q3019)</f>
        <v>0</v>
      </c>
    </row>
    <row r="3020" spans="16:18" x14ac:dyDescent="0.3">
      <c r="P3020" s="17">
        <v>41426</v>
      </c>
      <c r="Q3020">
        <v>16.899999999999999</v>
      </c>
      <c r="R3020" s="13">
        <f>IF(Q3020&gt;B$5,0,B$5-Q3020)</f>
        <v>0</v>
      </c>
    </row>
    <row r="3021" spans="16:18" x14ac:dyDescent="0.3">
      <c r="P3021" s="17">
        <v>41427</v>
      </c>
      <c r="Q3021">
        <v>18.100000000000001</v>
      </c>
      <c r="R3021" s="13">
        <f>IF(Q3021&gt;B$5,0,B$5-Q3021)</f>
        <v>0</v>
      </c>
    </row>
    <row r="3022" spans="16:18" x14ac:dyDescent="0.3">
      <c r="P3022" s="17">
        <v>41428</v>
      </c>
      <c r="Q3022">
        <v>15.4</v>
      </c>
      <c r="R3022" s="13">
        <f>IF(Q3022&gt;B$5,0,B$5-Q3022)</f>
        <v>0</v>
      </c>
    </row>
    <row r="3023" spans="16:18" x14ac:dyDescent="0.3">
      <c r="P3023" s="17">
        <v>41429</v>
      </c>
      <c r="Q3023">
        <v>10.8</v>
      </c>
      <c r="R3023" s="13">
        <f>IF(Q3023&gt;B$5,0,B$5-Q3023)</f>
        <v>4.5714994054050138</v>
      </c>
    </row>
    <row r="3024" spans="16:18" x14ac:dyDescent="0.3">
      <c r="P3024" s="17">
        <v>41430</v>
      </c>
      <c r="Q3024">
        <v>14</v>
      </c>
      <c r="R3024" s="13">
        <f>IF(Q3024&gt;B$5,0,B$5-Q3024)</f>
        <v>1.3714994054050145</v>
      </c>
    </row>
    <row r="3025" spans="16:18" x14ac:dyDescent="0.3">
      <c r="P3025" s="17">
        <v>41431</v>
      </c>
      <c r="Q3025">
        <v>16.100000000000001</v>
      </c>
      <c r="R3025" s="13">
        <f>IF(Q3025&gt;B$5,0,B$5-Q3025)</f>
        <v>0</v>
      </c>
    </row>
    <row r="3026" spans="16:18" x14ac:dyDescent="0.3">
      <c r="P3026" s="17">
        <v>41432</v>
      </c>
      <c r="Q3026">
        <v>18.600000000000001</v>
      </c>
      <c r="R3026" s="13">
        <f>IF(Q3026&gt;B$5,0,B$5-Q3026)</f>
        <v>0</v>
      </c>
    </row>
    <row r="3027" spans="16:18" x14ac:dyDescent="0.3">
      <c r="P3027" s="17">
        <v>41433</v>
      </c>
      <c r="Q3027">
        <v>15.9</v>
      </c>
      <c r="R3027" s="13">
        <f>IF(Q3027&gt;B$5,0,B$5-Q3027)</f>
        <v>0</v>
      </c>
    </row>
    <row r="3028" spans="16:18" x14ac:dyDescent="0.3">
      <c r="P3028" s="17">
        <v>41434</v>
      </c>
      <c r="Q3028">
        <v>12.5</v>
      </c>
      <c r="R3028" s="13">
        <f>IF(Q3028&gt;B$5,0,B$5-Q3028)</f>
        <v>2.8714994054050145</v>
      </c>
    </row>
    <row r="3029" spans="16:18" x14ac:dyDescent="0.3">
      <c r="P3029" s="17">
        <v>41435</v>
      </c>
      <c r="Q3029">
        <v>12.6</v>
      </c>
      <c r="R3029" s="13">
        <f>IF(Q3029&gt;B$5,0,B$5-Q3029)</f>
        <v>2.7714994054050148</v>
      </c>
    </row>
    <row r="3030" spans="16:18" x14ac:dyDescent="0.3">
      <c r="P3030" s="17">
        <v>41436</v>
      </c>
      <c r="Q3030">
        <v>14.2</v>
      </c>
      <c r="R3030" s="13">
        <f>IF(Q3030&gt;B$5,0,B$5-Q3030)</f>
        <v>1.1714994054050152</v>
      </c>
    </row>
    <row r="3031" spans="16:18" x14ac:dyDescent="0.3">
      <c r="P3031" s="17">
        <v>41437</v>
      </c>
      <c r="Q3031">
        <v>17.2</v>
      </c>
      <c r="R3031" s="13">
        <f>IF(Q3031&gt;B$5,0,B$5-Q3031)</f>
        <v>0</v>
      </c>
    </row>
    <row r="3032" spans="16:18" x14ac:dyDescent="0.3">
      <c r="P3032" s="17">
        <v>41438</v>
      </c>
      <c r="Q3032">
        <v>15</v>
      </c>
      <c r="R3032" s="13">
        <f>IF(Q3032&gt;B$5,0,B$5-Q3032)</f>
        <v>0.37149940540501447</v>
      </c>
    </row>
    <row r="3033" spans="16:18" x14ac:dyDescent="0.3">
      <c r="P3033" s="17">
        <v>41439</v>
      </c>
      <c r="Q3033">
        <v>15.2</v>
      </c>
      <c r="R3033" s="13">
        <f>IF(Q3033&gt;B$5,0,B$5-Q3033)</f>
        <v>0.17149940540501518</v>
      </c>
    </row>
    <row r="3034" spans="16:18" x14ac:dyDescent="0.3">
      <c r="P3034" s="17">
        <v>41440</v>
      </c>
      <c r="Q3034">
        <v>15.7</v>
      </c>
      <c r="R3034" s="13">
        <f>IF(Q3034&gt;B$5,0,B$5-Q3034)</f>
        <v>0</v>
      </c>
    </row>
    <row r="3035" spans="16:18" x14ac:dyDescent="0.3">
      <c r="P3035" s="17">
        <v>41441</v>
      </c>
      <c r="Q3035">
        <v>14.3</v>
      </c>
      <c r="R3035" s="13">
        <f>IF(Q3035&gt;B$5,0,B$5-Q3035)</f>
        <v>1.0714994054050138</v>
      </c>
    </row>
    <row r="3036" spans="16:18" x14ac:dyDescent="0.3">
      <c r="P3036" s="17">
        <v>41442</v>
      </c>
      <c r="Q3036">
        <v>15.3</v>
      </c>
      <c r="R3036" s="13">
        <f>IF(Q3036&gt;B$5,0,B$5-Q3036)</f>
        <v>7.1499405405013761E-2</v>
      </c>
    </row>
    <row r="3037" spans="16:18" x14ac:dyDescent="0.3">
      <c r="P3037" s="17">
        <v>41443</v>
      </c>
      <c r="Q3037">
        <v>14.6</v>
      </c>
      <c r="R3037" s="13">
        <f>IF(Q3037&gt;B$5,0,B$5-Q3037)</f>
        <v>0.77149940540501483</v>
      </c>
    </row>
    <row r="3038" spans="16:18" x14ac:dyDescent="0.3">
      <c r="P3038" s="17">
        <v>41444</v>
      </c>
      <c r="Q3038">
        <v>16.399999999999999</v>
      </c>
      <c r="R3038" s="13">
        <f>IF(Q3038&gt;B$5,0,B$5-Q3038)</f>
        <v>0</v>
      </c>
    </row>
    <row r="3039" spans="16:18" x14ac:dyDescent="0.3">
      <c r="P3039" s="17">
        <v>41445</v>
      </c>
      <c r="Q3039">
        <v>17.8</v>
      </c>
      <c r="R3039" s="13">
        <f>IF(Q3039&gt;B$5,0,B$5-Q3039)</f>
        <v>0</v>
      </c>
    </row>
    <row r="3040" spans="16:18" x14ac:dyDescent="0.3">
      <c r="P3040" s="17">
        <v>41446</v>
      </c>
      <c r="Q3040">
        <v>18.8</v>
      </c>
      <c r="R3040" s="13">
        <f>IF(Q3040&gt;B$5,0,B$5-Q3040)</f>
        <v>0</v>
      </c>
    </row>
    <row r="3041" spans="16:18" x14ac:dyDescent="0.3">
      <c r="P3041" s="17">
        <v>41447</v>
      </c>
      <c r="Q3041">
        <v>18</v>
      </c>
      <c r="R3041" s="13">
        <f>IF(Q3041&gt;B$5,0,B$5-Q3041)</f>
        <v>0</v>
      </c>
    </row>
    <row r="3042" spans="16:18" x14ac:dyDescent="0.3">
      <c r="P3042" s="17">
        <v>41448</v>
      </c>
      <c r="Q3042">
        <v>19.2</v>
      </c>
      <c r="R3042" s="13">
        <f>IF(Q3042&gt;B$5,0,B$5-Q3042)</f>
        <v>0</v>
      </c>
    </row>
    <row r="3043" spans="16:18" x14ac:dyDescent="0.3">
      <c r="P3043" s="17">
        <v>41449</v>
      </c>
      <c r="Q3043">
        <v>19.7</v>
      </c>
      <c r="R3043" s="13">
        <f>IF(Q3043&gt;B$5,0,B$5-Q3043)</f>
        <v>0</v>
      </c>
    </row>
    <row r="3044" spans="16:18" x14ac:dyDescent="0.3">
      <c r="P3044" s="17">
        <v>41450</v>
      </c>
      <c r="Q3044">
        <v>19.3</v>
      </c>
      <c r="R3044" s="13">
        <f>IF(Q3044&gt;B$5,0,B$5-Q3044)</f>
        <v>0</v>
      </c>
    </row>
    <row r="3045" spans="16:18" x14ac:dyDescent="0.3">
      <c r="P3045" s="17">
        <v>41451</v>
      </c>
      <c r="Q3045">
        <v>16.600000000000001</v>
      </c>
      <c r="R3045" s="13">
        <f>IF(Q3045&gt;B$5,0,B$5-Q3045)</f>
        <v>0</v>
      </c>
    </row>
    <row r="3046" spans="16:18" x14ac:dyDescent="0.3">
      <c r="P3046" s="17">
        <v>41452</v>
      </c>
      <c r="Q3046">
        <v>17.899999999999999</v>
      </c>
      <c r="R3046" s="13">
        <f>IF(Q3046&gt;B$5,0,B$5-Q3046)</f>
        <v>0</v>
      </c>
    </row>
    <row r="3047" spans="16:18" x14ac:dyDescent="0.3">
      <c r="P3047" s="17">
        <v>41453</v>
      </c>
      <c r="Q3047">
        <v>17.899999999999999</v>
      </c>
      <c r="R3047" s="13">
        <f>IF(Q3047&gt;B$5,0,B$5-Q3047)</f>
        <v>0</v>
      </c>
    </row>
    <row r="3048" spans="16:18" x14ac:dyDescent="0.3">
      <c r="P3048" s="17">
        <v>41454</v>
      </c>
      <c r="Q3048">
        <v>17.100000000000001</v>
      </c>
      <c r="R3048" s="13">
        <f>IF(Q3048&gt;B$5,0,B$5-Q3048)</f>
        <v>0</v>
      </c>
    </row>
    <row r="3049" spans="16:18" x14ac:dyDescent="0.3">
      <c r="P3049" s="17">
        <v>41455</v>
      </c>
      <c r="Q3049">
        <v>16.3</v>
      </c>
      <c r="R3049" s="13">
        <f>IF(Q3049&gt;B$5,0,B$5-Q3049)</f>
        <v>0</v>
      </c>
    </row>
    <row r="3050" spans="16:18" x14ac:dyDescent="0.3">
      <c r="P3050" s="17">
        <v>41456</v>
      </c>
      <c r="Q3050">
        <v>17.2</v>
      </c>
      <c r="R3050" s="13">
        <f>IF(Q3050&gt;B$5,0,B$5-Q3050)</f>
        <v>0</v>
      </c>
    </row>
    <row r="3051" spans="16:18" x14ac:dyDescent="0.3">
      <c r="P3051" s="17">
        <v>41457</v>
      </c>
      <c r="Q3051">
        <v>16.399999999999999</v>
      </c>
      <c r="R3051" s="13">
        <f>IF(Q3051&gt;B$5,0,B$5-Q3051)</f>
        <v>0</v>
      </c>
    </row>
    <row r="3052" spans="16:18" x14ac:dyDescent="0.3">
      <c r="P3052" s="17">
        <v>41458</v>
      </c>
      <c r="Q3052">
        <v>16.7</v>
      </c>
      <c r="R3052" s="13">
        <f>IF(Q3052&gt;B$5,0,B$5-Q3052)</f>
        <v>0</v>
      </c>
    </row>
    <row r="3053" spans="16:18" x14ac:dyDescent="0.3">
      <c r="P3053" s="17">
        <v>41459</v>
      </c>
      <c r="Q3053">
        <v>17.600000000000001</v>
      </c>
      <c r="R3053" s="13">
        <f>IF(Q3053&gt;B$5,0,B$5-Q3053)</f>
        <v>0</v>
      </c>
    </row>
    <row r="3054" spans="16:18" x14ac:dyDescent="0.3">
      <c r="P3054" s="17">
        <v>41460</v>
      </c>
      <c r="Q3054">
        <v>18.3</v>
      </c>
      <c r="R3054" s="13">
        <f>IF(Q3054&gt;B$5,0,B$5-Q3054)</f>
        <v>0</v>
      </c>
    </row>
    <row r="3055" spans="16:18" x14ac:dyDescent="0.3">
      <c r="P3055" s="17">
        <v>41461</v>
      </c>
      <c r="Q3055">
        <v>18.3</v>
      </c>
      <c r="R3055" s="13">
        <f>IF(Q3055&gt;B$5,0,B$5-Q3055)</f>
        <v>0</v>
      </c>
    </row>
    <row r="3056" spans="16:18" x14ac:dyDescent="0.3">
      <c r="P3056" s="17">
        <v>41462</v>
      </c>
      <c r="Q3056">
        <v>20.5</v>
      </c>
      <c r="R3056" s="13">
        <f>IF(Q3056&gt;B$5,0,B$5-Q3056)</f>
        <v>0</v>
      </c>
    </row>
    <row r="3057" spans="16:18" x14ac:dyDescent="0.3">
      <c r="P3057" s="17">
        <v>41463</v>
      </c>
      <c r="Q3057">
        <v>17.899999999999999</v>
      </c>
      <c r="R3057" s="13">
        <f>IF(Q3057&gt;B$5,0,B$5-Q3057)</f>
        <v>0</v>
      </c>
    </row>
    <row r="3058" spans="16:18" x14ac:dyDescent="0.3">
      <c r="P3058" s="17">
        <v>41464</v>
      </c>
      <c r="Q3058">
        <v>19.5</v>
      </c>
      <c r="R3058" s="13">
        <f>IF(Q3058&gt;B$5,0,B$5-Q3058)</f>
        <v>0</v>
      </c>
    </row>
    <row r="3059" spans="16:18" x14ac:dyDescent="0.3">
      <c r="P3059" s="17">
        <v>41465</v>
      </c>
      <c r="Q3059">
        <v>15.3</v>
      </c>
      <c r="R3059" s="13">
        <f>IF(Q3059&gt;B$5,0,B$5-Q3059)</f>
        <v>7.1499405405013761E-2</v>
      </c>
    </row>
    <row r="3060" spans="16:18" x14ac:dyDescent="0.3">
      <c r="P3060" s="17">
        <v>41466</v>
      </c>
      <c r="Q3060">
        <v>15.3</v>
      </c>
      <c r="R3060" s="13">
        <f>IF(Q3060&gt;B$5,0,B$5-Q3060)</f>
        <v>7.1499405405013761E-2</v>
      </c>
    </row>
    <row r="3061" spans="16:18" x14ac:dyDescent="0.3">
      <c r="P3061" s="17">
        <v>41467</v>
      </c>
      <c r="Q3061">
        <v>16.8</v>
      </c>
      <c r="R3061" s="13">
        <f>IF(Q3061&gt;B$5,0,B$5-Q3061)</f>
        <v>0</v>
      </c>
    </row>
    <row r="3062" spans="16:18" x14ac:dyDescent="0.3">
      <c r="P3062" s="17">
        <v>41468</v>
      </c>
      <c r="Q3062">
        <v>19.7</v>
      </c>
      <c r="R3062" s="13">
        <f>IF(Q3062&gt;B$5,0,B$5-Q3062)</f>
        <v>0</v>
      </c>
    </row>
    <row r="3063" spans="16:18" x14ac:dyDescent="0.3">
      <c r="P3063" s="17">
        <v>41469</v>
      </c>
      <c r="Q3063">
        <v>15</v>
      </c>
      <c r="R3063" s="13">
        <f>IF(Q3063&gt;B$5,0,B$5-Q3063)</f>
        <v>0.37149940540501447</v>
      </c>
    </row>
    <row r="3064" spans="16:18" x14ac:dyDescent="0.3">
      <c r="P3064" s="17">
        <v>41470</v>
      </c>
      <c r="Q3064">
        <v>17.3</v>
      </c>
      <c r="R3064" s="13">
        <f>IF(Q3064&gt;B$5,0,B$5-Q3064)</f>
        <v>0</v>
      </c>
    </row>
    <row r="3065" spans="16:18" x14ac:dyDescent="0.3">
      <c r="P3065" s="17">
        <v>41471</v>
      </c>
      <c r="Q3065">
        <v>17.899999999999999</v>
      </c>
      <c r="R3065" s="13">
        <f>IF(Q3065&gt;B$5,0,B$5-Q3065)</f>
        <v>0</v>
      </c>
    </row>
    <row r="3066" spans="16:18" x14ac:dyDescent="0.3">
      <c r="P3066" s="17">
        <v>41472</v>
      </c>
      <c r="Q3066">
        <v>18.600000000000001</v>
      </c>
      <c r="R3066" s="13">
        <f>IF(Q3066&gt;B$5,0,B$5-Q3066)</f>
        <v>0</v>
      </c>
    </row>
    <row r="3067" spans="16:18" x14ac:dyDescent="0.3">
      <c r="P3067" s="17">
        <v>41473</v>
      </c>
      <c r="Q3067">
        <v>20.100000000000001</v>
      </c>
      <c r="R3067" s="13">
        <f>IF(Q3067&gt;B$5,0,B$5-Q3067)</f>
        <v>0</v>
      </c>
    </row>
    <row r="3068" spans="16:18" x14ac:dyDescent="0.3">
      <c r="P3068" s="17">
        <v>41474</v>
      </c>
      <c r="Q3068">
        <v>15.9</v>
      </c>
      <c r="R3068" s="13">
        <f>IF(Q3068&gt;B$5,0,B$5-Q3068)</f>
        <v>0</v>
      </c>
    </row>
    <row r="3069" spans="16:18" x14ac:dyDescent="0.3">
      <c r="P3069" s="17">
        <v>41475</v>
      </c>
      <c r="Q3069">
        <v>16.100000000000001</v>
      </c>
      <c r="R3069" s="13">
        <f>IF(Q3069&gt;B$5,0,B$5-Q3069)</f>
        <v>0</v>
      </c>
    </row>
    <row r="3070" spans="16:18" x14ac:dyDescent="0.3">
      <c r="P3070" s="17">
        <v>41476</v>
      </c>
      <c r="Q3070">
        <v>17.5</v>
      </c>
      <c r="R3070" s="13">
        <f>IF(Q3070&gt;B$5,0,B$5-Q3070)</f>
        <v>0</v>
      </c>
    </row>
    <row r="3071" spans="16:18" x14ac:dyDescent="0.3">
      <c r="P3071" s="17">
        <v>41477</v>
      </c>
      <c r="Q3071">
        <v>15.2</v>
      </c>
      <c r="R3071" s="13">
        <f>IF(Q3071&gt;B$5,0,B$5-Q3071)</f>
        <v>0.17149940540501518</v>
      </c>
    </row>
    <row r="3072" spans="16:18" x14ac:dyDescent="0.3">
      <c r="P3072" s="17">
        <v>41478</v>
      </c>
      <c r="Q3072">
        <v>15.1</v>
      </c>
      <c r="R3072" s="13">
        <f>IF(Q3072&gt;B$5,0,B$5-Q3072)</f>
        <v>0.27149940540501483</v>
      </c>
    </row>
    <row r="3073" spans="16:18" x14ac:dyDescent="0.3">
      <c r="P3073" s="17">
        <v>41479</v>
      </c>
      <c r="Q3073">
        <v>18.399999999999999</v>
      </c>
      <c r="R3073" s="13">
        <f>IF(Q3073&gt;B$5,0,B$5-Q3073)</f>
        <v>0</v>
      </c>
    </row>
    <row r="3074" spans="16:18" x14ac:dyDescent="0.3">
      <c r="P3074" s="17">
        <v>41480</v>
      </c>
      <c r="Q3074">
        <v>19.8</v>
      </c>
      <c r="R3074" s="13">
        <f>IF(Q3074&gt;B$5,0,B$5-Q3074)</f>
        <v>0</v>
      </c>
    </row>
    <row r="3075" spans="16:18" x14ac:dyDescent="0.3">
      <c r="P3075" s="17">
        <v>41481</v>
      </c>
      <c r="Q3075">
        <v>21.5</v>
      </c>
      <c r="R3075" s="13">
        <f>IF(Q3075&gt;B$5,0,B$5-Q3075)</f>
        <v>0</v>
      </c>
    </row>
    <row r="3076" spans="16:18" x14ac:dyDescent="0.3">
      <c r="P3076" s="17">
        <v>41482</v>
      </c>
      <c r="Q3076">
        <v>21.8</v>
      </c>
      <c r="R3076" s="13">
        <f>IF(Q3076&gt;B$5,0,B$5-Q3076)</f>
        <v>0</v>
      </c>
    </row>
    <row r="3077" spans="16:18" x14ac:dyDescent="0.3">
      <c r="P3077" s="17">
        <v>41483</v>
      </c>
      <c r="Q3077">
        <v>21.3</v>
      </c>
      <c r="R3077" s="13">
        <f>IF(Q3077&gt;B$5,0,B$5-Q3077)</f>
        <v>0</v>
      </c>
    </row>
    <row r="3078" spans="16:18" x14ac:dyDescent="0.3">
      <c r="P3078" s="17">
        <v>41484</v>
      </c>
      <c r="Q3078">
        <v>20.8</v>
      </c>
      <c r="R3078" s="13">
        <f>IF(Q3078&gt;B$5,0,B$5-Q3078)</f>
        <v>0</v>
      </c>
    </row>
    <row r="3079" spans="16:18" x14ac:dyDescent="0.3">
      <c r="P3079" s="17">
        <v>41485</v>
      </c>
      <c r="Q3079">
        <v>18.5</v>
      </c>
      <c r="R3079" s="13">
        <f>IF(Q3079&gt;B$5,0,B$5-Q3079)</f>
        <v>0</v>
      </c>
    </row>
    <row r="3080" spans="16:18" x14ac:dyDescent="0.3">
      <c r="P3080" s="17">
        <v>41486</v>
      </c>
      <c r="Q3080">
        <v>16.7</v>
      </c>
      <c r="R3080" s="13">
        <f>IF(Q3080&gt;B$5,0,B$5-Q3080)</f>
        <v>0</v>
      </c>
    </row>
    <row r="3081" spans="16:18" x14ac:dyDescent="0.3">
      <c r="P3081" s="17">
        <v>41487</v>
      </c>
      <c r="Q3081">
        <v>15.8</v>
      </c>
      <c r="R3081" s="13">
        <f>IF(Q3081&gt;B$5,0,B$5-Q3081)</f>
        <v>0</v>
      </c>
    </row>
    <row r="3082" spans="16:18" x14ac:dyDescent="0.3">
      <c r="P3082" s="17">
        <v>41488</v>
      </c>
      <c r="Q3082">
        <v>19.600000000000001</v>
      </c>
      <c r="R3082" s="13">
        <f>IF(Q3082&gt;B$5,0,B$5-Q3082)</f>
        <v>0</v>
      </c>
    </row>
    <row r="3083" spans="16:18" x14ac:dyDescent="0.3">
      <c r="P3083" s="17">
        <v>41489</v>
      </c>
      <c r="Q3083">
        <v>21.8</v>
      </c>
      <c r="R3083" s="13">
        <f>IF(Q3083&gt;B$5,0,B$5-Q3083)</f>
        <v>0</v>
      </c>
    </row>
    <row r="3084" spans="16:18" x14ac:dyDescent="0.3">
      <c r="P3084" s="17">
        <v>41490</v>
      </c>
      <c r="Q3084">
        <v>20.6</v>
      </c>
      <c r="R3084" s="13">
        <f>IF(Q3084&gt;B$5,0,B$5-Q3084)</f>
        <v>0</v>
      </c>
    </row>
    <row r="3085" spans="16:18" x14ac:dyDescent="0.3">
      <c r="P3085" s="17">
        <v>41491</v>
      </c>
      <c r="Q3085">
        <v>20.3</v>
      </c>
      <c r="R3085" s="13">
        <f>IF(Q3085&gt;B$5,0,B$5-Q3085)</f>
        <v>0</v>
      </c>
    </row>
    <row r="3086" spans="16:18" x14ac:dyDescent="0.3">
      <c r="P3086" s="17">
        <v>41492</v>
      </c>
      <c r="Q3086">
        <v>20.5</v>
      </c>
      <c r="R3086" s="13">
        <f>IF(Q3086&gt;B$5,0,B$5-Q3086)</f>
        <v>0</v>
      </c>
    </row>
    <row r="3087" spans="16:18" x14ac:dyDescent="0.3">
      <c r="P3087" s="17">
        <v>41493</v>
      </c>
      <c r="Q3087">
        <v>20.8</v>
      </c>
      <c r="R3087" s="13">
        <f>IF(Q3087&gt;B$5,0,B$5-Q3087)</f>
        <v>0</v>
      </c>
    </row>
    <row r="3088" spans="16:18" x14ac:dyDescent="0.3">
      <c r="P3088" s="17">
        <v>41494</v>
      </c>
      <c r="Q3088">
        <v>17.5</v>
      </c>
      <c r="R3088" s="13">
        <f>IF(Q3088&gt;B$5,0,B$5-Q3088)</f>
        <v>0</v>
      </c>
    </row>
    <row r="3089" spans="16:18" x14ac:dyDescent="0.3">
      <c r="P3089" s="17">
        <v>41495</v>
      </c>
      <c r="Q3089">
        <v>16.399999999999999</v>
      </c>
      <c r="R3089" s="13">
        <f>IF(Q3089&gt;B$5,0,B$5-Q3089)</f>
        <v>0</v>
      </c>
    </row>
    <row r="3090" spans="16:18" x14ac:dyDescent="0.3">
      <c r="P3090" s="17">
        <v>41496</v>
      </c>
      <c r="Q3090">
        <v>16.7</v>
      </c>
      <c r="R3090" s="13">
        <f>IF(Q3090&gt;B$5,0,B$5-Q3090)</f>
        <v>0</v>
      </c>
    </row>
    <row r="3091" spans="16:18" x14ac:dyDescent="0.3">
      <c r="P3091" s="17">
        <v>41497</v>
      </c>
      <c r="Q3091">
        <v>17</v>
      </c>
      <c r="R3091" s="13">
        <f>IF(Q3091&gt;B$5,0,B$5-Q3091)</f>
        <v>0</v>
      </c>
    </row>
    <row r="3092" spans="16:18" x14ac:dyDescent="0.3">
      <c r="P3092" s="17">
        <v>41498</v>
      </c>
      <c r="Q3092">
        <v>15.7</v>
      </c>
      <c r="R3092" s="13">
        <f>IF(Q3092&gt;B$5,0,B$5-Q3092)</f>
        <v>0</v>
      </c>
    </row>
    <row r="3093" spans="16:18" x14ac:dyDescent="0.3">
      <c r="P3093" s="17">
        <v>41499</v>
      </c>
      <c r="Q3093">
        <v>15.6</v>
      </c>
      <c r="R3093" s="13">
        <f>IF(Q3093&gt;B$5,0,B$5-Q3093)</f>
        <v>0</v>
      </c>
    </row>
    <row r="3094" spans="16:18" x14ac:dyDescent="0.3">
      <c r="P3094" s="17">
        <v>41500</v>
      </c>
      <c r="Q3094">
        <v>14.8</v>
      </c>
      <c r="R3094" s="13">
        <f>IF(Q3094&gt;B$5,0,B$5-Q3094)</f>
        <v>0.57149940540501376</v>
      </c>
    </row>
    <row r="3095" spans="16:18" x14ac:dyDescent="0.3">
      <c r="P3095" s="17">
        <v>41501</v>
      </c>
      <c r="Q3095">
        <v>15.9</v>
      </c>
      <c r="R3095" s="13">
        <f>IF(Q3095&gt;B$5,0,B$5-Q3095)</f>
        <v>0</v>
      </c>
    </row>
    <row r="3096" spans="16:18" x14ac:dyDescent="0.3">
      <c r="P3096" s="17">
        <v>41502</v>
      </c>
      <c r="Q3096">
        <v>17.2</v>
      </c>
      <c r="R3096" s="13">
        <f>IF(Q3096&gt;B$5,0,B$5-Q3096)</f>
        <v>0</v>
      </c>
    </row>
    <row r="3097" spans="16:18" x14ac:dyDescent="0.3">
      <c r="P3097" s="17">
        <v>41503</v>
      </c>
      <c r="Q3097">
        <v>18.2</v>
      </c>
      <c r="R3097" s="13">
        <f>IF(Q3097&gt;B$5,0,B$5-Q3097)</f>
        <v>0</v>
      </c>
    </row>
    <row r="3098" spans="16:18" x14ac:dyDescent="0.3">
      <c r="P3098" s="17">
        <v>41504</v>
      </c>
      <c r="Q3098">
        <v>18.2</v>
      </c>
      <c r="R3098" s="13">
        <f>IF(Q3098&gt;B$5,0,B$5-Q3098)</f>
        <v>0</v>
      </c>
    </row>
    <row r="3099" spans="16:18" x14ac:dyDescent="0.3">
      <c r="P3099" s="17">
        <v>41505</v>
      </c>
      <c r="Q3099">
        <v>17</v>
      </c>
      <c r="R3099" s="13">
        <f>IF(Q3099&gt;B$5,0,B$5-Q3099)</f>
        <v>0</v>
      </c>
    </row>
    <row r="3100" spans="16:18" x14ac:dyDescent="0.3">
      <c r="P3100" s="17">
        <v>41506</v>
      </c>
      <c r="Q3100">
        <v>16.899999999999999</v>
      </c>
      <c r="R3100" s="13">
        <f>IF(Q3100&gt;B$5,0,B$5-Q3100)</f>
        <v>0</v>
      </c>
    </row>
    <row r="3101" spans="16:18" x14ac:dyDescent="0.3">
      <c r="P3101" s="17">
        <v>41507</v>
      </c>
      <c r="Q3101">
        <v>16.8</v>
      </c>
      <c r="R3101" s="13">
        <f>IF(Q3101&gt;B$5,0,B$5-Q3101)</f>
        <v>0</v>
      </c>
    </row>
    <row r="3102" spans="16:18" x14ac:dyDescent="0.3">
      <c r="P3102" s="17">
        <v>41508</v>
      </c>
      <c r="Q3102">
        <v>15.4</v>
      </c>
      <c r="R3102" s="13">
        <f>IF(Q3102&gt;B$5,0,B$5-Q3102)</f>
        <v>0</v>
      </c>
    </row>
    <row r="3103" spans="16:18" x14ac:dyDescent="0.3">
      <c r="P3103" s="17">
        <v>41509</v>
      </c>
      <c r="Q3103">
        <v>12.6</v>
      </c>
      <c r="R3103" s="13">
        <f>IF(Q3103&gt;B$5,0,B$5-Q3103)</f>
        <v>2.7714994054050148</v>
      </c>
    </row>
    <row r="3104" spans="16:18" x14ac:dyDescent="0.3">
      <c r="P3104" s="17">
        <v>41510</v>
      </c>
      <c r="Q3104">
        <v>13.6</v>
      </c>
      <c r="R3104" s="13">
        <f>IF(Q3104&gt;B$5,0,B$5-Q3104)</f>
        <v>1.7714994054050148</v>
      </c>
    </row>
    <row r="3105" spans="16:18" x14ac:dyDescent="0.3">
      <c r="P3105" s="17">
        <v>41511</v>
      </c>
      <c r="Q3105">
        <v>14.8</v>
      </c>
      <c r="R3105" s="13">
        <f>IF(Q3105&gt;B$5,0,B$5-Q3105)</f>
        <v>0.57149940540501376</v>
      </c>
    </row>
    <row r="3106" spans="16:18" x14ac:dyDescent="0.3">
      <c r="P3106" s="17">
        <v>41512</v>
      </c>
      <c r="Q3106">
        <v>17</v>
      </c>
      <c r="R3106" s="13">
        <f>IF(Q3106&gt;B$5,0,B$5-Q3106)</f>
        <v>0</v>
      </c>
    </row>
    <row r="3107" spans="16:18" x14ac:dyDescent="0.3">
      <c r="P3107" s="17">
        <v>41513</v>
      </c>
      <c r="Q3107">
        <v>18.3</v>
      </c>
      <c r="R3107" s="13">
        <f>IF(Q3107&gt;B$5,0,B$5-Q3107)</f>
        <v>0</v>
      </c>
    </row>
    <row r="3108" spans="16:18" x14ac:dyDescent="0.3">
      <c r="P3108" s="17">
        <v>41514</v>
      </c>
      <c r="Q3108">
        <v>17.899999999999999</v>
      </c>
      <c r="R3108" s="13">
        <f>IF(Q3108&gt;B$5,0,B$5-Q3108)</f>
        <v>0</v>
      </c>
    </row>
    <row r="3109" spans="16:18" x14ac:dyDescent="0.3">
      <c r="P3109" s="17">
        <v>41515</v>
      </c>
      <c r="Q3109">
        <v>15.3</v>
      </c>
      <c r="R3109" s="13">
        <f>IF(Q3109&gt;B$5,0,B$5-Q3109)</f>
        <v>7.1499405405013761E-2</v>
      </c>
    </row>
    <row r="3110" spans="16:18" x14ac:dyDescent="0.3">
      <c r="P3110" s="17">
        <v>41516</v>
      </c>
      <c r="Q3110">
        <v>14.4</v>
      </c>
      <c r="R3110" s="13">
        <f>IF(Q3110&gt;B$5,0,B$5-Q3110)</f>
        <v>0.97149940540501412</v>
      </c>
    </row>
    <row r="3111" spans="16:18" x14ac:dyDescent="0.3">
      <c r="P3111" s="17">
        <v>41517</v>
      </c>
      <c r="Q3111">
        <v>15.3</v>
      </c>
      <c r="R3111" s="13">
        <f>IF(Q3111&gt;B$5,0,B$5-Q3111)</f>
        <v>7.1499405405013761E-2</v>
      </c>
    </row>
    <row r="3112" spans="16:18" x14ac:dyDescent="0.3">
      <c r="P3112" s="17">
        <v>41518</v>
      </c>
      <c r="Q3112">
        <v>14</v>
      </c>
      <c r="R3112" s="13">
        <f>IF(Q3112&gt;B$5,0,B$5-Q3112)</f>
        <v>1.3714994054050145</v>
      </c>
    </row>
    <row r="3113" spans="16:18" x14ac:dyDescent="0.3">
      <c r="P3113" s="17">
        <v>41519</v>
      </c>
      <c r="Q3113">
        <v>12</v>
      </c>
      <c r="R3113" s="13">
        <f>IF(Q3113&gt;B$5,0,B$5-Q3113)</f>
        <v>3.3714994054050145</v>
      </c>
    </row>
    <row r="3114" spans="16:18" x14ac:dyDescent="0.3">
      <c r="P3114" s="17">
        <v>41520</v>
      </c>
      <c r="Q3114">
        <v>13.4</v>
      </c>
      <c r="R3114" s="13">
        <f>IF(Q3114&gt;B$5,0,B$5-Q3114)</f>
        <v>1.9714994054050141</v>
      </c>
    </row>
    <row r="3115" spans="16:18" x14ac:dyDescent="0.3">
      <c r="P3115" s="17">
        <v>41521</v>
      </c>
      <c r="Q3115">
        <v>15.6</v>
      </c>
      <c r="R3115" s="13">
        <f>IF(Q3115&gt;B$5,0,B$5-Q3115)</f>
        <v>0</v>
      </c>
    </row>
    <row r="3116" spans="16:18" x14ac:dyDescent="0.3">
      <c r="P3116" s="17">
        <v>41522</v>
      </c>
      <c r="Q3116">
        <v>17</v>
      </c>
      <c r="R3116" s="13">
        <f>IF(Q3116&gt;B$5,0,B$5-Q3116)</f>
        <v>0</v>
      </c>
    </row>
    <row r="3117" spans="16:18" x14ac:dyDescent="0.3">
      <c r="P3117" s="17">
        <v>41523</v>
      </c>
      <c r="Q3117">
        <v>14.6</v>
      </c>
      <c r="R3117" s="13">
        <f>IF(Q3117&gt;B$5,0,B$5-Q3117)</f>
        <v>0.77149940540501483</v>
      </c>
    </row>
    <row r="3118" spans="16:18" x14ac:dyDescent="0.3">
      <c r="P3118" s="17">
        <v>41524</v>
      </c>
      <c r="Q3118">
        <v>17.100000000000001</v>
      </c>
      <c r="R3118" s="13">
        <f>IF(Q3118&gt;B$5,0,B$5-Q3118)</f>
        <v>0</v>
      </c>
    </row>
    <row r="3119" spans="16:18" x14ac:dyDescent="0.3">
      <c r="P3119" s="17">
        <v>41525</v>
      </c>
      <c r="Q3119">
        <v>17.399999999999999</v>
      </c>
      <c r="R3119" s="13">
        <f>IF(Q3119&gt;B$5,0,B$5-Q3119)</f>
        <v>0</v>
      </c>
    </row>
    <row r="3120" spans="16:18" x14ac:dyDescent="0.3">
      <c r="P3120" s="17">
        <v>41526</v>
      </c>
      <c r="Q3120">
        <v>14.4</v>
      </c>
      <c r="R3120" s="13">
        <f>IF(Q3120&gt;B$5,0,B$5-Q3120)</f>
        <v>0.97149940540501412</v>
      </c>
    </row>
    <row r="3121" spans="16:18" x14ac:dyDescent="0.3">
      <c r="P3121" s="17">
        <v>41527</v>
      </c>
      <c r="Q3121">
        <v>16.399999999999999</v>
      </c>
      <c r="R3121" s="13">
        <f>IF(Q3121&gt;B$5,0,B$5-Q3121)</f>
        <v>0</v>
      </c>
    </row>
    <row r="3122" spans="16:18" x14ac:dyDescent="0.3">
      <c r="P3122" s="17">
        <v>41528</v>
      </c>
      <c r="Q3122">
        <v>16.2</v>
      </c>
      <c r="R3122" s="13">
        <f>IF(Q3122&gt;B$5,0,B$5-Q3122)</f>
        <v>0</v>
      </c>
    </row>
    <row r="3123" spans="16:18" x14ac:dyDescent="0.3">
      <c r="P3123" s="17">
        <v>41529</v>
      </c>
      <c r="Q3123">
        <v>12.5</v>
      </c>
      <c r="R3123" s="13">
        <f>IF(Q3123&gt;B$5,0,B$5-Q3123)</f>
        <v>2.8714994054050145</v>
      </c>
    </row>
    <row r="3124" spans="16:18" x14ac:dyDescent="0.3">
      <c r="P3124" s="17">
        <v>41530</v>
      </c>
      <c r="Q3124">
        <v>14.5</v>
      </c>
      <c r="R3124" s="13">
        <f>IF(Q3124&gt;B$5,0,B$5-Q3124)</f>
        <v>0.87149940540501447</v>
      </c>
    </row>
    <row r="3125" spans="16:18" x14ac:dyDescent="0.3">
      <c r="P3125" s="17">
        <v>41531</v>
      </c>
      <c r="Q3125">
        <v>14.6</v>
      </c>
      <c r="R3125" s="13">
        <f>IF(Q3125&gt;B$5,0,B$5-Q3125)</f>
        <v>0.77149940540501483</v>
      </c>
    </row>
    <row r="3126" spans="16:18" x14ac:dyDescent="0.3">
      <c r="P3126" s="17">
        <v>41532</v>
      </c>
      <c r="Q3126">
        <v>14.6</v>
      </c>
      <c r="R3126" s="13">
        <f>IF(Q3126&gt;B$5,0,B$5-Q3126)</f>
        <v>0.77149940540501483</v>
      </c>
    </row>
    <row r="3127" spans="16:18" x14ac:dyDescent="0.3">
      <c r="P3127" s="17">
        <v>41533</v>
      </c>
      <c r="Q3127">
        <v>14.6</v>
      </c>
      <c r="R3127" s="13">
        <f>IF(Q3127&gt;B$5,0,B$5-Q3127)</f>
        <v>0.77149940540501483</v>
      </c>
    </row>
    <row r="3128" spans="16:18" x14ac:dyDescent="0.3">
      <c r="P3128" s="17">
        <v>41534</v>
      </c>
      <c r="Q3128">
        <v>11.4</v>
      </c>
      <c r="R3128" s="13">
        <f>IF(Q3128&gt;B$5,0,B$5-Q3128)</f>
        <v>3.9714994054050141</v>
      </c>
    </row>
    <row r="3129" spans="16:18" x14ac:dyDescent="0.3">
      <c r="P3129" s="17">
        <v>41535</v>
      </c>
      <c r="Q3129">
        <v>11.2</v>
      </c>
      <c r="R3129" s="13">
        <f>IF(Q3129&gt;B$5,0,B$5-Q3129)</f>
        <v>4.1714994054050152</v>
      </c>
    </row>
    <row r="3130" spans="16:18" x14ac:dyDescent="0.3">
      <c r="P3130" s="17">
        <v>41536</v>
      </c>
      <c r="Q3130">
        <v>9.5</v>
      </c>
      <c r="R3130" s="13">
        <f>IF(Q3130&gt;B$5,0,B$5-Q3130)</f>
        <v>5.8714994054050145</v>
      </c>
    </row>
    <row r="3131" spans="16:18" x14ac:dyDescent="0.3">
      <c r="P3131" s="17">
        <v>41537</v>
      </c>
      <c r="Q3131">
        <v>11.3</v>
      </c>
      <c r="R3131" s="13">
        <f>IF(Q3131&gt;B$5,0,B$5-Q3131)</f>
        <v>4.0714994054050138</v>
      </c>
    </row>
    <row r="3132" spans="16:18" x14ac:dyDescent="0.3">
      <c r="P3132" s="17">
        <v>41538</v>
      </c>
      <c r="Q3132">
        <v>11</v>
      </c>
      <c r="R3132" s="13">
        <f>IF(Q3132&gt;B$5,0,B$5-Q3132)</f>
        <v>4.3714994054050145</v>
      </c>
    </row>
    <row r="3133" spans="16:18" x14ac:dyDescent="0.3">
      <c r="P3133" s="17">
        <v>41539</v>
      </c>
      <c r="Q3133">
        <v>10.8</v>
      </c>
      <c r="R3133" s="13">
        <f>IF(Q3133&gt;B$5,0,B$5-Q3133)</f>
        <v>4.5714994054050138</v>
      </c>
    </row>
    <row r="3134" spans="16:18" x14ac:dyDescent="0.3">
      <c r="P3134" s="17">
        <v>41540</v>
      </c>
      <c r="Q3134">
        <v>9.9</v>
      </c>
      <c r="R3134" s="13">
        <f>IF(Q3134&gt;B$5,0,B$5-Q3134)</f>
        <v>5.4714994054050141</v>
      </c>
    </row>
    <row r="3135" spans="16:18" x14ac:dyDescent="0.3">
      <c r="P3135" s="17">
        <v>41541</v>
      </c>
      <c r="Q3135">
        <v>7</v>
      </c>
      <c r="R3135" s="13">
        <f>IF(Q3135&gt;B$5,0,B$5-Q3135)</f>
        <v>8.3714994054050145</v>
      </c>
    </row>
    <row r="3136" spans="16:18" x14ac:dyDescent="0.3">
      <c r="P3136" s="17">
        <v>41542</v>
      </c>
      <c r="Q3136">
        <v>4.7</v>
      </c>
      <c r="R3136" s="13">
        <f>IF(Q3136&gt;B$5,0,B$5-Q3136)</f>
        <v>10.671499405405015</v>
      </c>
    </row>
    <row r="3137" spans="16:18" x14ac:dyDescent="0.3">
      <c r="P3137" s="17">
        <v>41543</v>
      </c>
      <c r="Q3137">
        <v>4.0999999999999996</v>
      </c>
      <c r="R3137" s="13">
        <f>IF(Q3137&gt;B$5,0,B$5-Q3137)</f>
        <v>11.271499405405015</v>
      </c>
    </row>
    <row r="3138" spans="16:18" x14ac:dyDescent="0.3">
      <c r="P3138" s="17">
        <v>41544</v>
      </c>
      <c r="Q3138">
        <v>6.1</v>
      </c>
      <c r="R3138" s="13">
        <f>IF(Q3138&gt;B$5,0,B$5-Q3138)</f>
        <v>9.2714994054050148</v>
      </c>
    </row>
    <row r="3139" spans="16:18" x14ac:dyDescent="0.3">
      <c r="P3139" s="17">
        <v>41545</v>
      </c>
      <c r="Q3139">
        <v>7.4</v>
      </c>
      <c r="R3139" s="13">
        <f>IF(Q3139&gt;B$5,0,B$5-Q3139)</f>
        <v>7.9714994054050141</v>
      </c>
    </row>
    <row r="3140" spans="16:18" x14ac:dyDescent="0.3">
      <c r="P3140" s="17">
        <v>41546</v>
      </c>
      <c r="Q3140">
        <v>7</v>
      </c>
      <c r="R3140" s="13">
        <f>IF(Q3140&gt;B$5,0,B$5-Q3140)</f>
        <v>8.3714994054050145</v>
      </c>
    </row>
    <row r="3141" spans="16:18" x14ac:dyDescent="0.3">
      <c r="P3141" s="17">
        <v>41547</v>
      </c>
      <c r="Q3141">
        <v>7.2</v>
      </c>
      <c r="R3141" s="13">
        <f>IF(Q3141&gt;B$5,0,B$5-Q3141)</f>
        <v>8.1714994054050152</v>
      </c>
    </row>
    <row r="3142" spans="16:18" x14ac:dyDescent="0.3">
      <c r="P3142" s="17">
        <v>41548</v>
      </c>
      <c r="Q3142">
        <v>4.3</v>
      </c>
      <c r="R3142" s="13">
        <f>IF(Q3142&gt;B$5,0,B$5-Q3142)</f>
        <v>11.071499405405014</v>
      </c>
    </row>
    <row r="3143" spans="16:18" x14ac:dyDescent="0.3">
      <c r="P3143" s="17">
        <v>41549</v>
      </c>
      <c r="Q3143">
        <v>5.6</v>
      </c>
      <c r="R3143" s="13">
        <f>IF(Q3143&gt;B$5,0,B$5-Q3143)</f>
        <v>9.7714994054050148</v>
      </c>
    </row>
    <row r="3144" spans="16:18" x14ac:dyDescent="0.3">
      <c r="P3144" s="17">
        <v>41550</v>
      </c>
      <c r="Q3144">
        <v>7.1</v>
      </c>
      <c r="R3144" s="13">
        <f>IF(Q3144&gt;B$5,0,B$5-Q3144)</f>
        <v>8.2714994054050148</v>
      </c>
    </row>
    <row r="3145" spans="16:18" x14ac:dyDescent="0.3">
      <c r="P3145" s="17">
        <v>41551</v>
      </c>
      <c r="Q3145">
        <v>8.1999999999999993</v>
      </c>
      <c r="R3145" s="13">
        <f>IF(Q3145&gt;B$5,0,B$5-Q3145)</f>
        <v>7.1714994054050152</v>
      </c>
    </row>
    <row r="3146" spans="16:18" x14ac:dyDescent="0.3">
      <c r="P3146" s="17">
        <v>41552</v>
      </c>
      <c r="Q3146">
        <v>9.9</v>
      </c>
      <c r="R3146" s="13">
        <f>IF(Q3146&gt;B$5,0,B$5-Q3146)</f>
        <v>5.4714994054050141</v>
      </c>
    </row>
    <row r="3147" spans="16:18" x14ac:dyDescent="0.3">
      <c r="P3147" s="17">
        <v>41553</v>
      </c>
      <c r="Q3147">
        <v>9.6999999999999993</v>
      </c>
      <c r="R3147" s="13">
        <f>IF(Q3147&gt;B$5,0,B$5-Q3147)</f>
        <v>5.6714994054050152</v>
      </c>
    </row>
    <row r="3148" spans="16:18" x14ac:dyDescent="0.3">
      <c r="P3148" s="17">
        <v>41554</v>
      </c>
      <c r="Q3148">
        <v>13.6</v>
      </c>
      <c r="R3148" s="13">
        <f>IF(Q3148&gt;B$5,0,B$5-Q3148)</f>
        <v>1.7714994054050148</v>
      </c>
    </row>
    <row r="3149" spans="16:18" x14ac:dyDescent="0.3">
      <c r="P3149" s="17">
        <v>41555</v>
      </c>
      <c r="Q3149">
        <v>13.8</v>
      </c>
      <c r="R3149" s="13">
        <f>IF(Q3149&gt;B$5,0,B$5-Q3149)</f>
        <v>1.5714994054050138</v>
      </c>
    </row>
    <row r="3150" spans="16:18" x14ac:dyDescent="0.3">
      <c r="P3150" s="17">
        <v>41556</v>
      </c>
      <c r="Q3150">
        <v>13.8</v>
      </c>
      <c r="R3150" s="13">
        <f>IF(Q3150&gt;B$5,0,B$5-Q3150)</f>
        <v>1.5714994054050138</v>
      </c>
    </row>
    <row r="3151" spans="16:18" x14ac:dyDescent="0.3">
      <c r="P3151" s="17">
        <v>41557</v>
      </c>
      <c r="Q3151">
        <v>13.8</v>
      </c>
      <c r="R3151" s="13">
        <f>IF(Q3151&gt;B$5,0,B$5-Q3151)</f>
        <v>1.5714994054050138</v>
      </c>
    </row>
    <row r="3152" spans="16:18" x14ac:dyDescent="0.3">
      <c r="P3152" s="17">
        <v>41558</v>
      </c>
      <c r="Q3152">
        <v>13.8</v>
      </c>
      <c r="R3152" s="13">
        <f>IF(Q3152&gt;B$5,0,B$5-Q3152)</f>
        <v>1.5714994054050138</v>
      </c>
    </row>
    <row r="3153" spans="16:18" x14ac:dyDescent="0.3">
      <c r="P3153" s="17">
        <v>41559</v>
      </c>
      <c r="Q3153">
        <v>13.8</v>
      </c>
      <c r="R3153" s="13">
        <f>IF(Q3153&gt;B$5,0,B$5-Q3153)</f>
        <v>1.5714994054050138</v>
      </c>
    </row>
    <row r="3154" spans="16:18" x14ac:dyDescent="0.3">
      <c r="P3154" s="17">
        <v>41560</v>
      </c>
      <c r="Q3154">
        <v>5.7</v>
      </c>
      <c r="R3154" s="13">
        <f>IF(Q3154&gt;B$5,0,B$5-Q3154)</f>
        <v>9.6714994054050152</v>
      </c>
    </row>
    <row r="3155" spans="16:18" x14ac:dyDescent="0.3">
      <c r="P3155" s="17">
        <v>41561</v>
      </c>
      <c r="Q3155">
        <v>5.7</v>
      </c>
      <c r="R3155" s="13">
        <f>IF(Q3155&gt;B$5,0,B$5-Q3155)</f>
        <v>9.6714994054050152</v>
      </c>
    </row>
    <row r="3156" spans="16:18" x14ac:dyDescent="0.3">
      <c r="P3156" s="17">
        <v>41562</v>
      </c>
      <c r="Q3156">
        <v>5.7</v>
      </c>
      <c r="R3156" s="13">
        <f>IF(Q3156&gt;B$5,0,B$5-Q3156)</f>
        <v>9.6714994054050152</v>
      </c>
    </row>
    <row r="3157" spans="16:18" x14ac:dyDescent="0.3">
      <c r="P3157" s="17">
        <v>41563</v>
      </c>
      <c r="Q3157">
        <v>5.7</v>
      </c>
      <c r="R3157" s="13">
        <f>IF(Q3157&gt;B$5,0,B$5-Q3157)</f>
        <v>9.6714994054050152</v>
      </c>
    </row>
    <row r="3158" spans="16:18" x14ac:dyDescent="0.3">
      <c r="P3158" s="17">
        <v>41564</v>
      </c>
      <c r="Q3158">
        <v>5.7</v>
      </c>
      <c r="R3158" s="13">
        <f>IF(Q3158&gt;B$5,0,B$5-Q3158)</f>
        <v>9.6714994054050152</v>
      </c>
    </row>
    <row r="3159" spans="16:18" x14ac:dyDescent="0.3">
      <c r="P3159" s="17">
        <v>41565</v>
      </c>
      <c r="Q3159">
        <v>1.8</v>
      </c>
      <c r="R3159" s="13">
        <f>IF(Q3159&gt;B$5,0,B$5-Q3159)</f>
        <v>13.571499405405014</v>
      </c>
    </row>
    <row r="3160" spans="16:18" x14ac:dyDescent="0.3">
      <c r="P3160" s="17">
        <v>41566</v>
      </c>
      <c r="Q3160">
        <v>1.1000000000000001</v>
      </c>
      <c r="R3160" s="13">
        <f>IF(Q3160&gt;B$5,0,B$5-Q3160)</f>
        <v>14.271499405405015</v>
      </c>
    </row>
    <row r="3161" spans="16:18" x14ac:dyDescent="0.3">
      <c r="P3161" s="17">
        <v>41567</v>
      </c>
      <c r="Q3161">
        <v>-2.2999999999999998</v>
      </c>
      <c r="R3161" s="13">
        <f>IF(Q3161&gt;B$5,0,B$5-Q3161)</f>
        <v>17.671499405405015</v>
      </c>
    </row>
    <row r="3162" spans="16:18" x14ac:dyDescent="0.3">
      <c r="P3162" s="17">
        <v>41568</v>
      </c>
      <c r="Q3162">
        <v>-1.5</v>
      </c>
      <c r="R3162" s="13">
        <f>IF(Q3162&gt;B$5,0,B$5-Q3162)</f>
        <v>16.871499405405014</v>
      </c>
    </row>
    <row r="3163" spans="16:18" x14ac:dyDescent="0.3">
      <c r="P3163" s="17">
        <v>41569</v>
      </c>
      <c r="Q3163">
        <v>5.3</v>
      </c>
      <c r="R3163" s="13">
        <f>IF(Q3163&gt;B$5,0,B$5-Q3163)</f>
        <v>10.071499405405014</v>
      </c>
    </row>
    <row r="3164" spans="16:18" x14ac:dyDescent="0.3">
      <c r="P3164" s="17">
        <v>41570</v>
      </c>
      <c r="Q3164">
        <v>12.7</v>
      </c>
      <c r="R3164" s="13">
        <f>IF(Q3164&gt;B$5,0,B$5-Q3164)</f>
        <v>2.6714994054050152</v>
      </c>
    </row>
    <row r="3165" spans="16:18" x14ac:dyDescent="0.3">
      <c r="P3165" s="17">
        <v>41571</v>
      </c>
      <c r="Q3165">
        <v>11.9</v>
      </c>
      <c r="R3165" s="13">
        <f>IF(Q3165&gt;B$5,0,B$5-Q3165)</f>
        <v>3.4714994054050141</v>
      </c>
    </row>
    <row r="3166" spans="16:18" x14ac:dyDescent="0.3">
      <c r="P3166" s="17">
        <v>41572</v>
      </c>
      <c r="Q3166">
        <v>8.1999999999999993</v>
      </c>
      <c r="R3166" s="13">
        <f>IF(Q3166&gt;B$5,0,B$5-Q3166)</f>
        <v>7.1714994054050152</v>
      </c>
    </row>
    <row r="3167" spans="16:18" x14ac:dyDescent="0.3">
      <c r="P3167" s="17">
        <v>41573</v>
      </c>
      <c r="Q3167">
        <v>9.8000000000000007</v>
      </c>
      <c r="R3167" s="13">
        <f>IF(Q3167&gt;B$5,0,B$5-Q3167)</f>
        <v>5.5714994054050138</v>
      </c>
    </row>
    <row r="3168" spans="16:18" x14ac:dyDescent="0.3">
      <c r="P3168" s="17">
        <v>41574</v>
      </c>
      <c r="Q3168">
        <v>10.7</v>
      </c>
      <c r="R3168" s="13">
        <f>IF(Q3168&gt;B$5,0,B$5-Q3168)</f>
        <v>4.6714994054050152</v>
      </c>
    </row>
    <row r="3169" spans="16:18" x14ac:dyDescent="0.3">
      <c r="P3169" s="17">
        <v>41575</v>
      </c>
      <c r="Q3169">
        <v>10.7</v>
      </c>
      <c r="R3169" s="13">
        <f>IF(Q3169&gt;B$5,0,B$5-Q3169)</f>
        <v>4.6714994054050152</v>
      </c>
    </row>
    <row r="3170" spans="16:18" x14ac:dyDescent="0.3">
      <c r="P3170" s="17">
        <v>41576</v>
      </c>
      <c r="Q3170">
        <v>9</v>
      </c>
      <c r="R3170" s="13">
        <f>IF(Q3170&gt;B$5,0,B$5-Q3170)</f>
        <v>6.3714994054050145</v>
      </c>
    </row>
    <row r="3171" spans="16:18" x14ac:dyDescent="0.3">
      <c r="P3171" s="17">
        <v>41577</v>
      </c>
      <c r="Q3171">
        <v>7.1</v>
      </c>
      <c r="R3171" s="13">
        <f>IF(Q3171&gt;B$5,0,B$5-Q3171)</f>
        <v>8.2714994054050148</v>
      </c>
    </row>
    <row r="3172" spans="16:18" x14ac:dyDescent="0.3">
      <c r="P3172" s="17">
        <v>41578</v>
      </c>
      <c r="Q3172">
        <v>5.8</v>
      </c>
      <c r="R3172" s="13">
        <f>IF(Q3172&gt;B$5,0,B$5-Q3172)</f>
        <v>9.5714994054050138</v>
      </c>
    </row>
    <row r="3173" spans="16:18" x14ac:dyDescent="0.3">
      <c r="P3173" s="17">
        <v>41579</v>
      </c>
      <c r="Q3173">
        <v>7.7</v>
      </c>
      <c r="R3173" s="13">
        <f>IF(Q3173&gt;B$5,0,B$5-Q3173)</f>
        <v>7.6714994054050143</v>
      </c>
    </row>
    <row r="3174" spans="16:18" x14ac:dyDescent="0.3">
      <c r="P3174" s="17">
        <v>41580</v>
      </c>
      <c r="Q3174">
        <v>6</v>
      </c>
      <c r="R3174" s="13">
        <f>IF(Q3174&gt;B$5,0,B$5-Q3174)</f>
        <v>9.3714994054050145</v>
      </c>
    </row>
    <row r="3175" spans="16:18" x14ac:dyDescent="0.3">
      <c r="P3175" s="17">
        <v>41581</v>
      </c>
      <c r="Q3175">
        <v>4.4000000000000004</v>
      </c>
      <c r="R3175" s="13">
        <f>IF(Q3175&gt;B$5,0,B$5-Q3175)</f>
        <v>10.971499405405014</v>
      </c>
    </row>
    <row r="3176" spans="16:18" x14ac:dyDescent="0.3">
      <c r="P3176" s="17">
        <v>41582</v>
      </c>
      <c r="Q3176">
        <v>6.1</v>
      </c>
      <c r="R3176" s="13">
        <f>IF(Q3176&gt;B$5,0,B$5-Q3176)</f>
        <v>9.2714994054050148</v>
      </c>
    </row>
    <row r="3177" spans="16:18" x14ac:dyDescent="0.3">
      <c r="P3177" s="17">
        <v>41583</v>
      </c>
      <c r="Q3177">
        <v>4.0999999999999996</v>
      </c>
      <c r="R3177" s="13">
        <f>IF(Q3177&gt;B$5,0,B$5-Q3177)</f>
        <v>11.271499405405015</v>
      </c>
    </row>
    <row r="3178" spans="16:18" x14ac:dyDescent="0.3">
      <c r="P3178" s="17">
        <v>41584</v>
      </c>
      <c r="Q3178">
        <v>3.8</v>
      </c>
      <c r="R3178" s="13">
        <f>IF(Q3178&gt;B$5,0,B$5-Q3178)</f>
        <v>11.571499405405014</v>
      </c>
    </row>
    <row r="3179" spans="16:18" x14ac:dyDescent="0.3">
      <c r="P3179" s="17">
        <v>41585</v>
      </c>
      <c r="Q3179">
        <v>3.9</v>
      </c>
      <c r="R3179" s="13">
        <f>IF(Q3179&gt;B$5,0,B$5-Q3179)</f>
        <v>11.471499405405014</v>
      </c>
    </row>
    <row r="3180" spans="16:18" x14ac:dyDescent="0.3">
      <c r="P3180" s="17">
        <v>41586</v>
      </c>
      <c r="Q3180">
        <v>5.6</v>
      </c>
      <c r="R3180" s="13">
        <f>IF(Q3180&gt;B$5,0,B$5-Q3180)</f>
        <v>9.7714994054050148</v>
      </c>
    </row>
    <row r="3181" spans="16:18" x14ac:dyDescent="0.3">
      <c r="P3181" s="17">
        <v>41587</v>
      </c>
      <c r="Q3181">
        <v>5.3</v>
      </c>
      <c r="R3181" s="13">
        <f>IF(Q3181&gt;B$5,0,B$5-Q3181)</f>
        <v>10.071499405405014</v>
      </c>
    </row>
    <row r="3182" spans="16:18" x14ac:dyDescent="0.3">
      <c r="P3182" s="17">
        <v>41588</v>
      </c>
      <c r="Q3182">
        <v>4.0999999999999996</v>
      </c>
      <c r="R3182" s="13">
        <f>IF(Q3182&gt;B$5,0,B$5-Q3182)</f>
        <v>11.271499405405015</v>
      </c>
    </row>
    <row r="3183" spans="16:18" x14ac:dyDescent="0.3">
      <c r="P3183" s="17">
        <v>41589</v>
      </c>
      <c r="Q3183">
        <v>0.5</v>
      </c>
      <c r="R3183" s="13">
        <f>IF(Q3183&gt;B$5,0,B$5-Q3183)</f>
        <v>14.871499405405014</v>
      </c>
    </row>
    <row r="3184" spans="16:18" x14ac:dyDescent="0.3">
      <c r="P3184" s="17">
        <v>41590</v>
      </c>
      <c r="Q3184">
        <v>5.8</v>
      </c>
      <c r="R3184" s="13">
        <f>IF(Q3184&gt;B$5,0,B$5-Q3184)</f>
        <v>9.5714994054050138</v>
      </c>
    </row>
    <row r="3185" spans="16:18" x14ac:dyDescent="0.3">
      <c r="P3185" s="17">
        <v>41591</v>
      </c>
      <c r="Q3185">
        <v>4.0999999999999996</v>
      </c>
      <c r="R3185" s="13">
        <f>IF(Q3185&gt;B$5,0,B$5-Q3185)</f>
        <v>11.271499405405015</v>
      </c>
    </row>
    <row r="3186" spans="16:18" x14ac:dyDescent="0.3">
      <c r="P3186" s="17">
        <v>41592</v>
      </c>
      <c r="Q3186">
        <v>1.7</v>
      </c>
      <c r="R3186" s="13">
        <f>IF(Q3186&gt;B$5,0,B$5-Q3186)</f>
        <v>13.671499405405015</v>
      </c>
    </row>
    <row r="3187" spans="16:18" x14ac:dyDescent="0.3">
      <c r="P3187" s="17">
        <v>41593</v>
      </c>
      <c r="Q3187">
        <v>5.7</v>
      </c>
      <c r="R3187" s="13">
        <f>IF(Q3187&gt;B$5,0,B$5-Q3187)</f>
        <v>9.6714994054050152</v>
      </c>
    </row>
    <row r="3188" spans="16:18" x14ac:dyDescent="0.3">
      <c r="P3188" s="17">
        <v>41594</v>
      </c>
      <c r="Q3188">
        <v>8.5</v>
      </c>
      <c r="R3188" s="13">
        <f>IF(Q3188&gt;B$5,0,B$5-Q3188)</f>
        <v>6.8714994054050145</v>
      </c>
    </row>
    <row r="3189" spans="16:18" x14ac:dyDescent="0.3">
      <c r="P3189" s="17">
        <v>41595</v>
      </c>
      <c r="Q3189">
        <v>6</v>
      </c>
      <c r="R3189" s="13">
        <f>IF(Q3189&gt;B$5,0,B$5-Q3189)</f>
        <v>9.3714994054050145</v>
      </c>
    </row>
    <row r="3190" spans="16:18" x14ac:dyDescent="0.3">
      <c r="P3190" s="17">
        <v>41596</v>
      </c>
      <c r="Q3190">
        <v>4.4000000000000004</v>
      </c>
      <c r="R3190" s="13">
        <f>IF(Q3190&gt;B$5,0,B$5-Q3190)</f>
        <v>10.971499405405014</v>
      </c>
    </row>
    <row r="3191" spans="16:18" x14ac:dyDescent="0.3">
      <c r="P3191" s="17">
        <v>41597</v>
      </c>
      <c r="Q3191">
        <v>5.8</v>
      </c>
      <c r="R3191" s="13">
        <f>IF(Q3191&gt;B$5,0,B$5-Q3191)</f>
        <v>9.5714994054050138</v>
      </c>
    </row>
    <row r="3192" spans="16:18" x14ac:dyDescent="0.3">
      <c r="P3192" s="17">
        <v>41598</v>
      </c>
      <c r="Q3192">
        <v>0.2</v>
      </c>
      <c r="R3192" s="13">
        <f>IF(Q3192&gt;B$5,0,B$5-Q3192)</f>
        <v>15.171499405405015</v>
      </c>
    </row>
    <row r="3193" spans="16:18" x14ac:dyDescent="0.3">
      <c r="P3193" s="17">
        <v>41599</v>
      </c>
      <c r="Q3193">
        <v>2.9</v>
      </c>
      <c r="R3193" s="13">
        <f>IF(Q3193&gt;B$5,0,B$5-Q3193)</f>
        <v>12.471499405405014</v>
      </c>
    </row>
    <row r="3194" spans="16:18" x14ac:dyDescent="0.3">
      <c r="P3194" s="17">
        <v>41600</v>
      </c>
      <c r="Q3194">
        <v>0</v>
      </c>
      <c r="R3194" s="13">
        <f>IF(Q3194&gt;B$5,0,B$5-Q3194)</f>
        <v>15.371499405405014</v>
      </c>
    </row>
    <row r="3195" spans="16:18" x14ac:dyDescent="0.3">
      <c r="P3195" s="17">
        <v>41601</v>
      </c>
      <c r="Q3195">
        <v>-1</v>
      </c>
      <c r="R3195" s="13">
        <f>IF(Q3195&gt;B$5,0,B$5-Q3195)</f>
        <v>16.371499405405014</v>
      </c>
    </row>
    <row r="3196" spans="16:18" x14ac:dyDescent="0.3">
      <c r="P3196" s="17">
        <v>41602</v>
      </c>
      <c r="Q3196">
        <v>-1.1000000000000001</v>
      </c>
      <c r="R3196" s="13">
        <f>IF(Q3196&gt;B$5,0,B$5-Q3196)</f>
        <v>16.471499405405016</v>
      </c>
    </row>
    <row r="3197" spans="16:18" x14ac:dyDescent="0.3">
      <c r="P3197" s="17">
        <v>41603</v>
      </c>
      <c r="Q3197">
        <v>-1.5</v>
      </c>
      <c r="R3197" s="13">
        <f>IF(Q3197&gt;B$5,0,B$5-Q3197)</f>
        <v>16.871499405405014</v>
      </c>
    </row>
    <row r="3198" spans="16:18" x14ac:dyDescent="0.3">
      <c r="P3198" s="17">
        <v>41604</v>
      </c>
      <c r="Q3198">
        <v>-1.9</v>
      </c>
      <c r="R3198" s="13">
        <f>IF(Q3198&gt;B$5,0,B$5-Q3198)</f>
        <v>17.271499405405013</v>
      </c>
    </row>
    <row r="3199" spans="16:18" x14ac:dyDescent="0.3">
      <c r="P3199" s="17">
        <v>41605</v>
      </c>
      <c r="Q3199">
        <v>4.4000000000000004</v>
      </c>
      <c r="R3199" s="13">
        <f>IF(Q3199&gt;B$5,0,B$5-Q3199)</f>
        <v>10.971499405405014</v>
      </c>
    </row>
    <row r="3200" spans="16:18" x14ac:dyDescent="0.3">
      <c r="P3200" s="17">
        <v>41606</v>
      </c>
      <c r="Q3200">
        <v>4.5999999999999996</v>
      </c>
      <c r="R3200" s="13">
        <f>IF(Q3200&gt;B$5,0,B$5-Q3200)</f>
        <v>10.771499405405015</v>
      </c>
    </row>
    <row r="3201" spans="16:18" x14ac:dyDescent="0.3">
      <c r="P3201" s="17">
        <v>41607</v>
      </c>
      <c r="Q3201">
        <v>-0.7</v>
      </c>
      <c r="R3201" s="13">
        <f>IF(Q3201&gt;B$5,0,B$5-Q3201)</f>
        <v>16.071499405405014</v>
      </c>
    </row>
    <row r="3202" spans="16:18" x14ac:dyDescent="0.3">
      <c r="P3202" s="17">
        <v>41608</v>
      </c>
      <c r="Q3202">
        <v>-3.1</v>
      </c>
      <c r="R3202" s="13">
        <f>IF(Q3202&gt;B$5,0,B$5-Q3202)</f>
        <v>18.471499405405016</v>
      </c>
    </row>
    <row r="3203" spans="16:18" x14ac:dyDescent="0.3">
      <c r="P3203" s="17">
        <v>41609</v>
      </c>
      <c r="Q3203">
        <v>3.2</v>
      </c>
      <c r="R3203" s="13">
        <f>IF(Q3203&gt;B$5,0,B$5-Q3203)</f>
        <v>12.171499405405015</v>
      </c>
    </row>
    <row r="3204" spans="16:18" x14ac:dyDescent="0.3">
      <c r="P3204" s="17">
        <v>41610</v>
      </c>
      <c r="Q3204">
        <v>0.8</v>
      </c>
      <c r="R3204" s="13">
        <f>IF(Q3204&gt;B$5,0,B$5-Q3204)</f>
        <v>14.571499405405014</v>
      </c>
    </row>
    <row r="3205" spans="16:18" x14ac:dyDescent="0.3">
      <c r="P3205" s="17">
        <v>41611</v>
      </c>
      <c r="Q3205">
        <v>4.3</v>
      </c>
      <c r="R3205" s="13">
        <f>IF(Q3205&gt;B$5,0,B$5-Q3205)</f>
        <v>11.071499405405014</v>
      </c>
    </row>
    <row r="3206" spans="16:18" x14ac:dyDescent="0.3">
      <c r="P3206" s="17">
        <v>41612</v>
      </c>
      <c r="Q3206">
        <v>0.4</v>
      </c>
      <c r="R3206" s="13">
        <f>IF(Q3206&gt;B$5,0,B$5-Q3206)</f>
        <v>14.971499405405014</v>
      </c>
    </row>
    <row r="3207" spans="16:18" x14ac:dyDescent="0.3">
      <c r="P3207" s="17">
        <v>41613</v>
      </c>
      <c r="Q3207">
        <v>1.6</v>
      </c>
      <c r="R3207" s="13">
        <f>IF(Q3207&gt;B$5,0,B$5-Q3207)</f>
        <v>13.771499405405015</v>
      </c>
    </row>
    <row r="3208" spans="16:18" x14ac:dyDescent="0.3">
      <c r="P3208" s="17">
        <v>41614</v>
      </c>
      <c r="Q3208">
        <v>0.1</v>
      </c>
      <c r="R3208" s="13">
        <f>IF(Q3208&gt;B$5,0,B$5-Q3208)</f>
        <v>15.271499405405015</v>
      </c>
    </row>
    <row r="3209" spans="16:18" x14ac:dyDescent="0.3">
      <c r="P3209" s="17">
        <v>41615</v>
      </c>
      <c r="Q3209">
        <v>-5.0999999999999996</v>
      </c>
      <c r="R3209" s="13">
        <f>IF(Q3209&gt;B$5,0,B$5-Q3209)</f>
        <v>20.471499405405012</v>
      </c>
    </row>
    <row r="3210" spans="16:18" x14ac:dyDescent="0.3">
      <c r="P3210" s="17">
        <v>41616</v>
      </c>
      <c r="Q3210">
        <v>-8.3000000000000007</v>
      </c>
      <c r="R3210" s="13">
        <f>IF(Q3210&gt;B$5,0,B$5-Q3210)</f>
        <v>23.671499405405015</v>
      </c>
    </row>
    <row r="3211" spans="16:18" x14ac:dyDescent="0.3">
      <c r="P3211" s="17">
        <v>41617</v>
      </c>
      <c r="Q3211">
        <v>-5.3</v>
      </c>
      <c r="R3211" s="13">
        <f>IF(Q3211&gt;B$5,0,B$5-Q3211)</f>
        <v>20.671499405405015</v>
      </c>
    </row>
    <row r="3212" spans="16:18" x14ac:dyDescent="0.3">
      <c r="P3212" s="17">
        <v>41618</v>
      </c>
      <c r="Q3212">
        <v>0.5</v>
      </c>
      <c r="R3212" s="13">
        <f>IF(Q3212&gt;B$5,0,B$5-Q3212)</f>
        <v>14.871499405405014</v>
      </c>
    </row>
    <row r="3213" spans="16:18" x14ac:dyDescent="0.3">
      <c r="P3213" s="17">
        <v>41619</v>
      </c>
      <c r="Q3213">
        <v>4.5</v>
      </c>
      <c r="R3213" s="13">
        <f>IF(Q3213&gt;B$5,0,B$5-Q3213)</f>
        <v>10.871499405405014</v>
      </c>
    </row>
    <row r="3214" spans="16:18" x14ac:dyDescent="0.3">
      <c r="P3214" s="17">
        <v>41620</v>
      </c>
      <c r="Q3214">
        <v>6.2</v>
      </c>
      <c r="R3214" s="13">
        <f>IF(Q3214&gt;B$5,0,B$5-Q3214)</f>
        <v>9.1714994054050152</v>
      </c>
    </row>
    <row r="3215" spans="16:18" x14ac:dyDescent="0.3">
      <c r="P3215" s="17">
        <v>41621</v>
      </c>
      <c r="Q3215">
        <v>1.8</v>
      </c>
      <c r="R3215" s="13">
        <f>IF(Q3215&gt;B$5,0,B$5-Q3215)</f>
        <v>13.571499405405014</v>
      </c>
    </row>
    <row r="3216" spans="16:18" x14ac:dyDescent="0.3">
      <c r="P3216" s="17">
        <v>41622</v>
      </c>
      <c r="Q3216">
        <v>-0.1</v>
      </c>
      <c r="R3216" s="13">
        <f>IF(Q3216&gt;B$5,0,B$5-Q3216)</f>
        <v>15.471499405405014</v>
      </c>
    </row>
    <row r="3217" spans="16:18" x14ac:dyDescent="0.3">
      <c r="P3217" s="17">
        <v>41623</v>
      </c>
      <c r="Q3217">
        <v>3.8</v>
      </c>
      <c r="R3217" s="13">
        <f>IF(Q3217&gt;B$5,0,B$5-Q3217)</f>
        <v>11.571499405405014</v>
      </c>
    </row>
    <row r="3218" spans="16:18" x14ac:dyDescent="0.3">
      <c r="P3218" s="17">
        <v>41624</v>
      </c>
      <c r="Q3218">
        <v>6</v>
      </c>
      <c r="R3218" s="13">
        <f>IF(Q3218&gt;B$5,0,B$5-Q3218)</f>
        <v>9.3714994054050145</v>
      </c>
    </row>
    <row r="3219" spans="16:18" x14ac:dyDescent="0.3">
      <c r="P3219" s="17">
        <v>41625</v>
      </c>
      <c r="Q3219">
        <v>4.9000000000000004</v>
      </c>
      <c r="R3219" s="13">
        <f>IF(Q3219&gt;B$5,0,B$5-Q3219)</f>
        <v>10.471499405405014</v>
      </c>
    </row>
    <row r="3220" spans="16:18" x14ac:dyDescent="0.3">
      <c r="P3220" s="17">
        <v>41626</v>
      </c>
      <c r="Q3220">
        <v>2</v>
      </c>
      <c r="R3220" s="13">
        <f>IF(Q3220&gt;B$5,0,B$5-Q3220)</f>
        <v>13.371499405405014</v>
      </c>
    </row>
    <row r="3221" spans="16:18" x14ac:dyDescent="0.3">
      <c r="P3221" s="17">
        <v>41627</v>
      </c>
      <c r="Q3221">
        <v>4.4000000000000004</v>
      </c>
      <c r="R3221" s="13">
        <f>IF(Q3221&gt;B$5,0,B$5-Q3221)</f>
        <v>10.971499405405014</v>
      </c>
    </row>
    <row r="3222" spans="16:18" x14ac:dyDescent="0.3">
      <c r="P3222" s="17">
        <v>41628</v>
      </c>
      <c r="Q3222">
        <v>3.7</v>
      </c>
      <c r="R3222" s="13">
        <f>IF(Q3222&gt;B$5,0,B$5-Q3222)</f>
        <v>11.671499405405015</v>
      </c>
    </row>
    <row r="3223" spans="16:18" x14ac:dyDescent="0.3">
      <c r="P3223" s="17">
        <v>41629</v>
      </c>
      <c r="Q3223">
        <v>4.7</v>
      </c>
      <c r="R3223" s="13">
        <f>IF(Q3223&gt;B$5,0,B$5-Q3223)</f>
        <v>10.671499405405015</v>
      </c>
    </row>
    <row r="3224" spans="16:18" x14ac:dyDescent="0.3">
      <c r="P3224" s="17">
        <v>41630</v>
      </c>
      <c r="Q3224">
        <v>6.3</v>
      </c>
      <c r="R3224" s="13">
        <f>IF(Q3224&gt;B$5,0,B$5-Q3224)</f>
        <v>9.0714994054050138</v>
      </c>
    </row>
    <row r="3225" spans="16:18" x14ac:dyDescent="0.3">
      <c r="P3225" s="17">
        <v>41631</v>
      </c>
      <c r="Q3225">
        <v>4.4000000000000004</v>
      </c>
      <c r="R3225" s="13">
        <f>IF(Q3225&gt;B$5,0,B$5-Q3225)</f>
        <v>10.971499405405014</v>
      </c>
    </row>
    <row r="3226" spans="16:18" x14ac:dyDescent="0.3">
      <c r="P3226" s="17">
        <v>41632</v>
      </c>
      <c r="Q3226">
        <v>5</v>
      </c>
      <c r="R3226" s="13">
        <f>IF(Q3226&gt;B$5,0,B$5-Q3226)</f>
        <v>10.371499405405014</v>
      </c>
    </row>
    <row r="3227" spans="16:18" x14ac:dyDescent="0.3">
      <c r="P3227" s="17">
        <v>41633</v>
      </c>
      <c r="Q3227">
        <v>6.5</v>
      </c>
      <c r="R3227" s="13">
        <f>IF(Q3227&gt;B$5,0,B$5-Q3227)</f>
        <v>8.8714994054050145</v>
      </c>
    </row>
    <row r="3228" spans="16:18" x14ac:dyDescent="0.3">
      <c r="P3228" s="17">
        <v>41634</v>
      </c>
      <c r="Q3228">
        <v>2</v>
      </c>
      <c r="R3228" s="13">
        <f>IF(Q3228&gt;B$5,0,B$5-Q3228)</f>
        <v>13.371499405405014</v>
      </c>
    </row>
    <row r="3229" spans="16:18" x14ac:dyDescent="0.3">
      <c r="P3229" s="17">
        <v>41635</v>
      </c>
      <c r="Q3229">
        <v>1.7</v>
      </c>
      <c r="R3229" s="13">
        <f>IF(Q3229&gt;B$5,0,B$5-Q3229)</f>
        <v>13.671499405405015</v>
      </c>
    </row>
    <row r="3230" spans="16:18" x14ac:dyDescent="0.3">
      <c r="P3230" s="17">
        <v>41636</v>
      </c>
      <c r="Q3230">
        <v>5.3</v>
      </c>
      <c r="R3230" s="13">
        <f>IF(Q3230&gt;B$5,0,B$5-Q3230)</f>
        <v>10.071499405405014</v>
      </c>
    </row>
    <row r="3231" spans="16:18" x14ac:dyDescent="0.3">
      <c r="P3231" s="17">
        <v>41637</v>
      </c>
      <c r="Q3231">
        <v>3.8</v>
      </c>
      <c r="R3231" s="13">
        <f>IF(Q3231&gt;B$5,0,B$5-Q3231)</f>
        <v>11.571499405405014</v>
      </c>
    </row>
    <row r="3232" spans="16:18" x14ac:dyDescent="0.3">
      <c r="P3232" s="17">
        <v>41638</v>
      </c>
      <c r="Q3232">
        <v>1.7</v>
      </c>
      <c r="R3232" s="13">
        <f>IF(Q3232&gt;B$5,0,B$5-Q3232)</f>
        <v>13.671499405405015</v>
      </c>
    </row>
    <row r="3233" spans="16:18" x14ac:dyDescent="0.3">
      <c r="P3233" s="17">
        <v>41639</v>
      </c>
      <c r="Q3233">
        <v>3.2</v>
      </c>
      <c r="R3233" s="13">
        <f>IF(Q3233&gt;B$5,0,B$5-Q3233)</f>
        <v>12.171499405405015</v>
      </c>
    </row>
    <row r="3234" spans="16:18" x14ac:dyDescent="0.3">
      <c r="P3234" s="17">
        <v>41640</v>
      </c>
      <c r="Q3234">
        <v>2.6</v>
      </c>
      <c r="R3234" s="13">
        <f>IF(Q3234&gt;B$5,0,B$5-Q3234)</f>
        <v>12.771499405405015</v>
      </c>
    </row>
    <row r="3235" spans="16:18" x14ac:dyDescent="0.3">
      <c r="P3235" s="17">
        <v>41641</v>
      </c>
      <c r="Q3235">
        <v>3.6</v>
      </c>
      <c r="R3235" s="13">
        <f>IF(Q3235&gt;B$5,0,B$5-Q3235)</f>
        <v>11.771499405405015</v>
      </c>
    </row>
    <row r="3236" spans="16:18" x14ac:dyDescent="0.3">
      <c r="P3236" s="17">
        <v>41642</v>
      </c>
      <c r="Q3236">
        <v>4</v>
      </c>
      <c r="R3236" s="13">
        <f>IF(Q3236&gt;B$5,0,B$5-Q3236)</f>
        <v>11.371499405405014</v>
      </c>
    </row>
    <row r="3237" spans="16:18" x14ac:dyDescent="0.3">
      <c r="P3237" s="17">
        <v>41643</v>
      </c>
      <c r="Q3237">
        <v>4.5999999999999996</v>
      </c>
      <c r="R3237" s="13">
        <f>IF(Q3237&gt;B$5,0,B$5-Q3237)</f>
        <v>10.771499405405015</v>
      </c>
    </row>
    <row r="3238" spans="16:18" x14ac:dyDescent="0.3">
      <c r="P3238" s="17">
        <v>41644</v>
      </c>
      <c r="Q3238">
        <v>2.7</v>
      </c>
      <c r="R3238" s="13">
        <f>IF(Q3238&gt;B$5,0,B$5-Q3238)</f>
        <v>12.671499405405015</v>
      </c>
    </row>
    <row r="3239" spans="16:18" x14ac:dyDescent="0.3">
      <c r="P3239" s="17">
        <v>41645</v>
      </c>
      <c r="Q3239">
        <v>3.3</v>
      </c>
      <c r="R3239" s="13">
        <f>IF(Q3239&gt;B$5,0,B$5-Q3239)</f>
        <v>12.071499405405014</v>
      </c>
    </row>
    <row r="3240" spans="16:18" x14ac:dyDescent="0.3">
      <c r="P3240" s="17">
        <v>41646</v>
      </c>
      <c r="Q3240">
        <v>5.7</v>
      </c>
      <c r="R3240" s="13">
        <f>IF(Q3240&gt;B$5,0,B$5-Q3240)</f>
        <v>9.6714994054050152</v>
      </c>
    </row>
    <row r="3241" spans="16:18" x14ac:dyDescent="0.3">
      <c r="P3241" s="17">
        <v>41647</v>
      </c>
      <c r="Q3241">
        <v>6.1</v>
      </c>
      <c r="R3241" s="13">
        <f>IF(Q3241&gt;B$5,0,B$5-Q3241)</f>
        <v>9.2714994054050148</v>
      </c>
    </row>
    <row r="3242" spans="16:18" x14ac:dyDescent="0.3">
      <c r="P3242" s="17">
        <v>41648</v>
      </c>
      <c r="Q3242">
        <v>5.4</v>
      </c>
      <c r="R3242" s="13">
        <f>IF(Q3242&gt;B$5,0,B$5-Q3242)</f>
        <v>9.9714994054050141</v>
      </c>
    </row>
    <row r="3243" spans="16:18" x14ac:dyDescent="0.3">
      <c r="P3243" s="17">
        <v>41649</v>
      </c>
      <c r="Q3243">
        <v>-0.9</v>
      </c>
      <c r="R3243" s="13">
        <f>IF(Q3243&gt;B$5,0,B$5-Q3243)</f>
        <v>16.271499405405013</v>
      </c>
    </row>
    <row r="3244" spans="16:18" x14ac:dyDescent="0.3">
      <c r="P3244" s="17">
        <v>41650</v>
      </c>
      <c r="Q3244">
        <v>-4.5</v>
      </c>
      <c r="R3244" s="13">
        <f>IF(Q3244&gt;B$5,0,B$5-Q3244)</f>
        <v>19.871499405405014</v>
      </c>
    </row>
    <row r="3245" spans="16:18" x14ac:dyDescent="0.3">
      <c r="P3245" s="17">
        <v>41651</v>
      </c>
      <c r="Q3245">
        <v>-8.6</v>
      </c>
      <c r="R3245" s="13">
        <f>IF(Q3245&gt;B$5,0,B$5-Q3245)</f>
        <v>23.971499405405012</v>
      </c>
    </row>
    <row r="3246" spans="16:18" x14ac:dyDescent="0.3">
      <c r="P3246" s="17">
        <v>41652</v>
      </c>
      <c r="Q3246">
        <v>-9.6</v>
      </c>
      <c r="R3246" s="13">
        <f>IF(Q3246&gt;B$5,0,B$5-Q3246)</f>
        <v>24.971499405405012</v>
      </c>
    </row>
    <row r="3247" spans="16:18" x14ac:dyDescent="0.3">
      <c r="P3247" s="17">
        <v>41653</v>
      </c>
      <c r="Q3247">
        <v>-6.8</v>
      </c>
      <c r="R3247" s="13">
        <f>IF(Q3247&gt;B$5,0,B$5-Q3247)</f>
        <v>22.171499405405015</v>
      </c>
    </row>
    <row r="3248" spans="16:18" x14ac:dyDescent="0.3">
      <c r="P3248" s="17">
        <v>41654</v>
      </c>
      <c r="Q3248">
        <v>-6.7</v>
      </c>
      <c r="R3248" s="13">
        <f>IF(Q3248&gt;B$5,0,B$5-Q3248)</f>
        <v>22.071499405405014</v>
      </c>
    </row>
    <row r="3249" spans="16:18" x14ac:dyDescent="0.3">
      <c r="P3249" s="17">
        <v>41655</v>
      </c>
      <c r="Q3249">
        <v>-6.4</v>
      </c>
      <c r="R3249" s="13">
        <f>IF(Q3249&gt;B$5,0,B$5-Q3249)</f>
        <v>21.771499405405017</v>
      </c>
    </row>
    <row r="3250" spans="16:18" x14ac:dyDescent="0.3">
      <c r="P3250" s="17">
        <v>41656</v>
      </c>
      <c r="Q3250">
        <v>-10.1</v>
      </c>
      <c r="R3250" s="13">
        <f>IF(Q3250&gt;B$5,0,B$5-Q3250)</f>
        <v>25.471499405405012</v>
      </c>
    </row>
    <row r="3251" spans="16:18" x14ac:dyDescent="0.3">
      <c r="P3251" s="17">
        <v>41657</v>
      </c>
      <c r="Q3251">
        <v>-5.8</v>
      </c>
      <c r="R3251" s="13">
        <f>IF(Q3251&gt;B$5,0,B$5-Q3251)</f>
        <v>21.171499405405015</v>
      </c>
    </row>
    <row r="3252" spans="16:18" x14ac:dyDescent="0.3">
      <c r="P3252" s="17">
        <v>41658</v>
      </c>
      <c r="Q3252">
        <v>-4.4000000000000004</v>
      </c>
      <c r="R3252" s="13">
        <f>IF(Q3252&gt;B$5,0,B$5-Q3252)</f>
        <v>19.771499405405017</v>
      </c>
    </row>
    <row r="3253" spans="16:18" x14ac:dyDescent="0.3">
      <c r="P3253" s="17">
        <v>41659</v>
      </c>
      <c r="Q3253">
        <v>-3.5</v>
      </c>
      <c r="R3253" s="13">
        <f>IF(Q3253&gt;B$5,0,B$5-Q3253)</f>
        <v>18.871499405405014</v>
      </c>
    </row>
    <row r="3254" spans="16:18" x14ac:dyDescent="0.3">
      <c r="P3254" s="17">
        <v>41660</v>
      </c>
      <c r="Q3254">
        <v>-3.9</v>
      </c>
      <c r="R3254" s="13">
        <f>IF(Q3254&gt;B$5,0,B$5-Q3254)</f>
        <v>19.271499405405013</v>
      </c>
    </row>
    <row r="3255" spans="16:18" x14ac:dyDescent="0.3">
      <c r="P3255" s="17">
        <v>41661</v>
      </c>
      <c r="Q3255">
        <v>-6.1</v>
      </c>
      <c r="R3255" s="13">
        <f>IF(Q3255&gt;B$5,0,B$5-Q3255)</f>
        <v>21.471499405405012</v>
      </c>
    </row>
    <row r="3256" spans="16:18" x14ac:dyDescent="0.3">
      <c r="P3256" s="17">
        <v>41662</v>
      </c>
      <c r="Q3256">
        <v>-7.7</v>
      </c>
      <c r="R3256" s="13">
        <f>IF(Q3256&gt;B$5,0,B$5-Q3256)</f>
        <v>23.071499405405014</v>
      </c>
    </row>
    <row r="3257" spans="16:18" x14ac:dyDescent="0.3">
      <c r="P3257" s="17">
        <v>41663</v>
      </c>
      <c r="Q3257">
        <v>-5.4</v>
      </c>
      <c r="R3257" s="13">
        <f>IF(Q3257&gt;B$5,0,B$5-Q3257)</f>
        <v>20.771499405405017</v>
      </c>
    </row>
    <row r="3258" spans="16:18" x14ac:dyDescent="0.3">
      <c r="P3258" s="17">
        <v>41664</v>
      </c>
      <c r="Q3258">
        <v>-4.4000000000000004</v>
      </c>
      <c r="R3258" s="13">
        <f>IF(Q3258&gt;B$5,0,B$5-Q3258)</f>
        <v>19.771499405405017</v>
      </c>
    </row>
    <row r="3259" spans="16:18" x14ac:dyDescent="0.3">
      <c r="P3259" s="17">
        <v>41665</v>
      </c>
      <c r="Q3259">
        <v>-4.2</v>
      </c>
      <c r="R3259" s="13">
        <f>IF(Q3259&gt;B$5,0,B$5-Q3259)</f>
        <v>19.571499405405014</v>
      </c>
    </row>
    <row r="3260" spans="16:18" x14ac:dyDescent="0.3">
      <c r="P3260" s="17">
        <v>41666</v>
      </c>
      <c r="Q3260">
        <v>-2.2000000000000002</v>
      </c>
      <c r="R3260" s="13">
        <f>IF(Q3260&gt;B$5,0,B$5-Q3260)</f>
        <v>17.571499405405014</v>
      </c>
    </row>
    <row r="3261" spans="16:18" x14ac:dyDescent="0.3">
      <c r="P3261" s="17">
        <v>41667</v>
      </c>
      <c r="Q3261">
        <v>-1.4</v>
      </c>
      <c r="R3261" s="13">
        <f>IF(Q3261&gt;B$5,0,B$5-Q3261)</f>
        <v>16.771499405405013</v>
      </c>
    </row>
    <row r="3262" spans="16:18" x14ac:dyDescent="0.3">
      <c r="P3262" s="17">
        <v>41668</v>
      </c>
      <c r="Q3262">
        <v>-3.6</v>
      </c>
      <c r="R3262" s="13">
        <f>IF(Q3262&gt;B$5,0,B$5-Q3262)</f>
        <v>18.971499405405016</v>
      </c>
    </row>
    <row r="3263" spans="16:18" x14ac:dyDescent="0.3">
      <c r="P3263" s="17">
        <v>41669</v>
      </c>
      <c r="Q3263">
        <v>-3.3</v>
      </c>
      <c r="R3263" s="13">
        <f>IF(Q3263&gt;B$5,0,B$5-Q3263)</f>
        <v>18.671499405405015</v>
      </c>
    </row>
    <row r="3264" spans="16:18" x14ac:dyDescent="0.3">
      <c r="P3264" s="17">
        <v>41670</v>
      </c>
      <c r="Q3264">
        <v>-4.2</v>
      </c>
      <c r="R3264" s="13">
        <f>IF(Q3264&gt;B$5,0,B$5-Q3264)</f>
        <v>19.571499405405014</v>
      </c>
    </row>
    <row r="3265" spans="16:18" x14ac:dyDescent="0.3">
      <c r="P3265" s="17">
        <v>41671</v>
      </c>
      <c r="Q3265">
        <v>-0.9</v>
      </c>
      <c r="R3265" s="13">
        <f>IF(Q3265&gt;B$5,0,B$5-Q3265)</f>
        <v>16.271499405405013</v>
      </c>
    </row>
    <row r="3266" spans="16:18" x14ac:dyDescent="0.3">
      <c r="P3266" s="17">
        <v>41672</v>
      </c>
      <c r="Q3266">
        <v>1.3</v>
      </c>
      <c r="R3266" s="13">
        <f>IF(Q3266&gt;B$5,0,B$5-Q3266)</f>
        <v>14.071499405405014</v>
      </c>
    </row>
    <row r="3267" spans="16:18" x14ac:dyDescent="0.3">
      <c r="P3267" s="17">
        <v>41673</v>
      </c>
      <c r="Q3267">
        <v>1.6</v>
      </c>
      <c r="R3267" s="13">
        <f>IF(Q3267&gt;B$5,0,B$5-Q3267)</f>
        <v>13.771499405405015</v>
      </c>
    </row>
    <row r="3268" spans="16:18" x14ac:dyDescent="0.3">
      <c r="P3268" s="17">
        <v>41674</v>
      </c>
      <c r="Q3268">
        <v>0.9</v>
      </c>
      <c r="R3268" s="13">
        <f>IF(Q3268&gt;B$5,0,B$5-Q3268)</f>
        <v>14.471499405405014</v>
      </c>
    </row>
    <row r="3269" spans="16:18" x14ac:dyDescent="0.3">
      <c r="P3269" s="17">
        <v>41675</v>
      </c>
      <c r="Q3269">
        <v>0.4</v>
      </c>
      <c r="R3269" s="13">
        <f>IF(Q3269&gt;B$5,0,B$5-Q3269)</f>
        <v>14.971499405405014</v>
      </c>
    </row>
    <row r="3270" spans="16:18" x14ac:dyDescent="0.3">
      <c r="P3270" s="17">
        <v>41676</v>
      </c>
      <c r="Q3270">
        <v>0.3</v>
      </c>
      <c r="R3270" s="13">
        <f>IF(Q3270&gt;B$5,0,B$5-Q3270)</f>
        <v>15.071499405405014</v>
      </c>
    </row>
    <row r="3271" spans="16:18" x14ac:dyDescent="0.3">
      <c r="P3271" s="17">
        <v>41677</v>
      </c>
      <c r="Q3271">
        <v>2</v>
      </c>
      <c r="R3271" s="13">
        <f>IF(Q3271&gt;B$5,0,B$5-Q3271)</f>
        <v>13.371499405405014</v>
      </c>
    </row>
    <row r="3272" spans="16:18" x14ac:dyDescent="0.3">
      <c r="P3272" s="17">
        <v>41678</v>
      </c>
      <c r="Q3272">
        <v>2.7</v>
      </c>
      <c r="R3272" s="13">
        <f>IF(Q3272&gt;B$5,0,B$5-Q3272)</f>
        <v>12.671499405405015</v>
      </c>
    </row>
    <row r="3273" spans="16:18" x14ac:dyDescent="0.3">
      <c r="P3273" s="17">
        <v>41679</v>
      </c>
      <c r="Q3273">
        <v>2.6</v>
      </c>
      <c r="R3273" s="13">
        <f>IF(Q3273&gt;B$5,0,B$5-Q3273)</f>
        <v>12.771499405405015</v>
      </c>
    </row>
    <row r="3274" spans="16:18" x14ac:dyDescent="0.3">
      <c r="P3274" s="17">
        <v>41680</v>
      </c>
      <c r="Q3274">
        <v>3</v>
      </c>
      <c r="R3274" s="13">
        <f>IF(Q3274&gt;B$5,0,B$5-Q3274)</f>
        <v>12.371499405405014</v>
      </c>
    </row>
    <row r="3275" spans="16:18" x14ac:dyDescent="0.3">
      <c r="P3275" s="17">
        <v>41681</v>
      </c>
      <c r="Q3275">
        <v>1.5</v>
      </c>
      <c r="R3275" s="13">
        <f>IF(Q3275&gt;B$5,0,B$5-Q3275)</f>
        <v>13.871499405405014</v>
      </c>
    </row>
    <row r="3276" spans="16:18" x14ac:dyDescent="0.3">
      <c r="P3276" s="17">
        <v>41682</v>
      </c>
      <c r="Q3276">
        <v>1</v>
      </c>
      <c r="R3276" s="13">
        <f>IF(Q3276&gt;B$5,0,B$5-Q3276)</f>
        <v>14.371499405405014</v>
      </c>
    </row>
    <row r="3277" spans="16:18" x14ac:dyDescent="0.3">
      <c r="P3277" s="17">
        <v>41683</v>
      </c>
      <c r="Q3277">
        <v>1.1000000000000001</v>
      </c>
      <c r="R3277" s="13">
        <f>IF(Q3277&gt;B$5,0,B$5-Q3277)</f>
        <v>14.271499405405015</v>
      </c>
    </row>
    <row r="3278" spans="16:18" x14ac:dyDescent="0.3">
      <c r="P3278" s="17">
        <v>41684</v>
      </c>
      <c r="Q3278">
        <v>1.7</v>
      </c>
      <c r="R3278" s="13">
        <f>IF(Q3278&gt;B$5,0,B$5-Q3278)</f>
        <v>13.671499405405015</v>
      </c>
    </row>
    <row r="3279" spans="16:18" x14ac:dyDescent="0.3">
      <c r="P3279" s="17">
        <v>41685</v>
      </c>
      <c r="Q3279">
        <v>2</v>
      </c>
      <c r="R3279" s="13">
        <f>IF(Q3279&gt;B$5,0,B$5-Q3279)</f>
        <v>13.371499405405014</v>
      </c>
    </row>
    <row r="3280" spans="16:18" x14ac:dyDescent="0.3">
      <c r="P3280" s="17">
        <v>41686</v>
      </c>
      <c r="Q3280">
        <v>4.2</v>
      </c>
      <c r="R3280" s="13">
        <f>IF(Q3280&gt;B$5,0,B$5-Q3280)</f>
        <v>11.171499405405015</v>
      </c>
    </row>
    <row r="3281" spans="16:18" x14ac:dyDescent="0.3">
      <c r="P3281" s="17">
        <v>41687</v>
      </c>
      <c r="Q3281">
        <v>3.4</v>
      </c>
      <c r="R3281" s="13">
        <f>IF(Q3281&gt;B$5,0,B$5-Q3281)</f>
        <v>11.971499405405014</v>
      </c>
    </row>
    <row r="3282" spans="16:18" x14ac:dyDescent="0.3">
      <c r="P3282" s="17">
        <v>41688</v>
      </c>
      <c r="Q3282">
        <v>0.4</v>
      </c>
      <c r="R3282" s="13">
        <f>IF(Q3282&gt;B$5,0,B$5-Q3282)</f>
        <v>14.971499405405014</v>
      </c>
    </row>
    <row r="3283" spans="16:18" x14ac:dyDescent="0.3">
      <c r="P3283" s="17">
        <v>41689</v>
      </c>
      <c r="Q3283">
        <v>-1.9</v>
      </c>
      <c r="R3283" s="13">
        <f>IF(Q3283&gt;B$5,0,B$5-Q3283)</f>
        <v>17.271499405405013</v>
      </c>
    </row>
    <row r="3284" spans="16:18" x14ac:dyDescent="0.3">
      <c r="P3284" s="17">
        <v>41690</v>
      </c>
      <c r="Q3284">
        <v>-0.6</v>
      </c>
      <c r="R3284" s="13">
        <f>IF(Q3284&gt;B$5,0,B$5-Q3284)</f>
        <v>15.971499405405014</v>
      </c>
    </row>
    <row r="3285" spans="16:18" x14ac:dyDescent="0.3">
      <c r="P3285" s="17">
        <v>41691</v>
      </c>
      <c r="Q3285">
        <v>0.7</v>
      </c>
      <c r="R3285" s="13">
        <f>IF(Q3285&gt;B$5,0,B$5-Q3285)</f>
        <v>14.671499405405015</v>
      </c>
    </row>
    <row r="3286" spans="16:18" x14ac:dyDescent="0.3">
      <c r="P3286" s="17">
        <v>41692</v>
      </c>
      <c r="Q3286">
        <v>3.1</v>
      </c>
      <c r="R3286" s="13">
        <f>IF(Q3286&gt;B$5,0,B$5-Q3286)</f>
        <v>12.271499405405015</v>
      </c>
    </row>
    <row r="3287" spans="16:18" x14ac:dyDescent="0.3">
      <c r="P3287" s="17">
        <v>41693</v>
      </c>
      <c r="Q3287">
        <v>5.9</v>
      </c>
      <c r="R3287" s="13">
        <f>IF(Q3287&gt;B$5,0,B$5-Q3287)</f>
        <v>9.4714994054050141</v>
      </c>
    </row>
    <row r="3288" spans="16:18" x14ac:dyDescent="0.3">
      <c r="P3288" s="17">
        <v>41694</v>
      </c>
      <c r="Q3288">
        <v>7.2</v>
      </c>
      <c r="R3288" s="13">
        <f>IF(Q3288&gt;B$5,0,B$5-Q3288)</f>
        <v>8.1714994054050152</v>
      </c>
    </row>
    <row r="3289" spans="16:18" x14ac:dyDescent="0.3">
      <c r="P3289" s="17">
        <v>41695</v>
      </c>
      <c r="Q3289">
        <v>3.6</v>
      </c>
      <c r="R3289" s="13">
        <f>IF(Q3289&gt;B$5,0,B$5-Q3289)</f>
        <v>11.771499405405015</v>
      </c>
    </row>
    <row r="3290" spans="16:18" x14ac:dyDescent="0.3">
      <c r="P3290" s="17">
        <v>41696</v>
      </c>
      <c r="Q3290">
        <v>1.7</v>
      </c>
      <c r="R3290" s="13">
        <f>IF(Q3290&gt;B$5,0,B$5-Q3290)</f>
        <v>13.671499405405015</v>
      </c>
    </row>
    <row r="3291" spans="16:18" x14ac:dyDescent="0.3">
      <c r="P3291" s="17">
        <v>41697</v>
      </c>
      <c r="Q3291">
        <v>2.1</v>
      </c>
      <c r="R3291" s="13">
        <f>IF(Q3291&gt;B$5,0,B$5-Q3291)</f>
        <v>13.271499405405015</v>
      </c>
    </row>
    <row r="3292" spans="16:18" x14ac:dyDescent="0.3">
      <c r="P3292" s="17">
        <v>41698</v>
      </c>
      <c r="Q3292">
        <v>2.2999999999999998</v>
      </c>
      <c r="R3292" s="13">
        <f>IF(Q3292&gt;B$5,0,B$5-Q3292)</f>
        <v>13.071499405405014</v>
      </c>
    </row>
    <row r="3293" spans="16:18" x14ac:dyDescent="0.3">
      <c r="P3293" s="17">
        <v>41699</v>
      </c>
      <c r="Q3293">
        <v>1.9</v>
      </c>
      <c r="R3293" s="13">
        <f>IF(Q3293&gt;B$5,0,B$5-Q3293)</f>
        <v>13.471499405405014</v>
      </c>
    </row>
    <row r="3294" spans="16:18" x14ac:dyDescent="0.3">
      <c r="P3294" s="17">
        <v>41700</v>
      </c>
      <c r="Q3294">
        <v>1.6</v>
      </c>
      <c r="R3294" s="13">
        <f>IF(Q3294&gt;B$5,0,B$5-Q3294)</f>
        <v>13.771499405405015</v>
      </c>
    </row>
    <row r="3295" spans="16:18" x14ac:dyDescent="0.3">
      <c r="P3295" s="17">
        <v>41701</v>
      </c>
      <c r="Q3295">
        <v>2.1</v>
      </c>
      <c r="R3295" s="13">
        <f>IF(Q3295&gt;B$5,0,B$5-Q3295)</f>
        <v>13.271499405405015</v>
      </c>
    </row>
    <row r="3296" spans="16:18" x14ac:dyDescent="0.3">
      <c r="P3296" s="17">
        <v>41702</v>
      </c>
      <c r="Q3296">
        <v>3.2</v>
      </c>
      <c r="R3296" s="13">
        <f>IF(Q3296&gt;B$5,0,B$5-Q3296)</f>
        <v>12.171499405405015</v>
      </c>
    </row>
    <row r="3297" spans="16:18" x14ac:dyDescent="0.3">
      <c r="P3297" s="17">
        <v>41703</v>
      </c>
      <c r="Q3297">
        <v>2.5</v>
      </c>
      <c r="R3297" s="13">
        <f>IF(Q3297&gt;B$5,0,B$5-Q3297)</f>
        <v>12.871499405405014</v>
      </c>
    </row>
    <row r="3298" spans="16:18" x14ac:dyDescent="0.3">
      <c r="P3298" s="17">
        <v>41704</v>
      </c>
      <c r="Q3298">
        <v>3.6</v>
      </c>
      <c r="R3298" s="13">
        <f>IF(Q3298&gt;B$5,0,B$5-Q3298)</f>
        <v>11.771499405405015</v>
      </c>
    </row>
    <row r="3299" spans="16:18" x14ac:dyDescent="0.3">
      <c r="P3299" s="17">
        <v>41705</v>
      </c>
      <c r="Q3299">
        <v>7</v>
      </c>
      <c r="R3299" s="13">
        <f>IF(Q3299&gt;B$5,0,B$5-Q3299)</f>
        <v>8.3714994054050145</v>
      </c>
    </row>
    <row r="3300" spans="16:18" x14ac:dyDescent="0.3">
      <c r="P3300" s="17">
        <v>41706</v>
      </c>
      <c r="Q3300">
        <v>6.3</v>
      </c>
      <c r="R3300" s="13">
        <f>IF(Q3300&gt;B$5,0,B$5-Q3300)</f>
        <v>9.0714994054050138</v>
      </c>
    </row>
    <row r="3301" spans="16:18" x14ac:dyDescent="0.3">
      <c r="P3301" s="17">
        <v>41707</v>
      </c>
      <c r="Q3301">
        <v>8.6</v>
      </c>
      <c r="R3301" s="13">
        <f>IF(Q3301&gt;B$5,0,B$5-Q3301)</f>
        <v>6.7714994054050148</v>
      </c>
    </row>
    <row r="3302" spans="16:18" x14ac:dyDescent="0.3">
      <c r="P3302" s="17">
        <v>41708</v>
      </c>
      <c r="Q3302">
        <v>6.9</v>
      </c>
      <c r="R3302" s="13">
        <f>IF(Q3302&gt;B$5,0,B$5-Q3302)</f>
        <v>8.4714994054050141</v>
      </c>
    </row>
    <row r="3303" spans="16:18" x14ac:dyDescent="0.3">
      <c r="P3303" s="17">
        <v>41709</v>
      </c>
      <c r="Q3303">
        <v>5.4</v>
      </c>
      <c r="R3303" s="13">
        <f>IF(Q3303&gt;B$5,0,B$5-Q3303)</f>
        <v>9.9714994054050141</v>
      </c>
    </row>
    <row r="3304" spans="16:18" x14ac:dyDescent="0.3">
      <c r="P3304" s="17">
        <v>41710</v>
      </c>
      <c r="Q3304">
        <v>6.9</v>
      </c>
      <c r="R3304" s="13">
        <f>IF(Q3304&gt;B$5,0,B$5-Q3304)</f>
        <v>8.4714994054050141</v>
      </c>
    </row>
    <row r="3305" spans="16:18" x14ac:dyDescent="0.3">
      <c r="P3305" s="17">
        <v>41711</v>
      </c>
      <c r="Q3305">
        <v>5.9</v>
      </c>
      <c r="R3305" s="13">
        <f>IF(Q3305&gt;B$5,0,B$5-Q3305)</f>
        <v>9.4714994054050141</v>
      </c>
    </row>
    <row r="3306" spans="16:18" x14ac:dyDescent="0.3">
      <c r="P3306" s="17">
        <v>41712</v>
      </c>
      <c r="Q3306">
        <v>6.3</v>
      </c>
      <c r="R3306" s="13">
        <f>IF(Q3306&gt;B$5,0,B$5-Q3306)</f>
        <v>9.0714994054050138</v>
      </c>
    </row>
    <row r="3307" spans="16:18" x14ac:dyDescent="0.3">
      <c r="P3307" s="17">
        <v>41713</v>
      </c>
      <c r="Q3307">
        <v>2</v>
      </c>
      <c r="R3307" s="13">
        <f>IF(Q3307&gt;B$5,0,B$5-Q3307)</f>
        <v>13.371499405405014</v>
      </c>
    </row>
    <row r="3308" spans="16:18" x14ac:dyDescent="0.3">
      <c r="P3308" s="17">
        <v>41714</v>
      </c>
      <c r="Q3308">
        <v>-0.3</v>
      </c>
      <c r="R3308" s="13">
        <f>IF(Q3308&gt;B$5,0,B$5-Q3308)</f>
        <v>15.671499405405015</v>
      </c>
    </row>
    <row r="3309" spans="16:18" x14ac:dyDescent="0.3">
      <c r="P3309" s="17">
        <v>41715</v>
      </c>
      <c r="Q3309">
        <v>-0.3</v>
      </c>
      <c r="R3309" s="13">
        <f>IF(Q3309&gt;B$5,0,B$5-Q3309)</f>
        <v>15.671499405405015</v>
      </c>
    </row>
    <row r="3310" spans="16:18" x14ac:dyDescent="0.3">
      <c r="P3310" s="17">
        <v>41716</v>
      </c>
      <c r="Q3310">
        <v>-1.2</v>
      </c>
      <c r="R3310" s="13">
        <f>IF(Q3310&gt;B$5,0,B$5-Q3310)</f>
        <v>16.571499405405014</v>
      </c>
    </row>
    <row r="3311" spans="16:18" x14ac:dyDescent="0.3">
      <c r="P3311" s="17">
        <v>41717</v>
      </c>
      <c r="Q3311">
        <v>-2.5</v>
      </c>
      <c r="R3311" s="13">
        <f>IF(Q3311&gt;B$5,0,B$5-Q3311)</f>
        <v>17.871499405405014</v>
      </c>
    </row>
    <row r="3312" spans="16:18" x14ac:dyDescent="0.3">
      <c r="P3312" s="17">
        <v>41718</v>
      </c>
      <c r="Q3312">
        <v>1.6</v>
      </c>
      <c r="R3312" s="13">
        <f>IF(Q3312&gt;B$5,0,B$5-Q3312)</f>
        <v>13.771499405405015</v>
      </c>
    </row>
    <row r="3313" spans="16:18" x14ac:dyDescent="0.3">
      <c r="P3313" s="17">
        <v>41719</v>
      </c>
      <c r="Q3313">
        <v>8.6999999999999993</v>
      </c>
      <c r="R3313" s="13">
        <f>IF(Q3313&gt;B$5,0,B$5-Q3313)</f>
        <v>6.6714994054050152</v>
      </c>
    </row>
    <row r="3314" spans="16:18" x14ac:dyDescent="0.3">
      <c r="P3314" s="17">
        <v>41720</v>
      </c>
      <c r="Q3314">
        <v>5.6</v>
      </c>
      <c r="R3314" s="13">
        <f>IF(Q3314&gt;B$5,0,B$5-Q3314)</f>
        <v>9.7714994054050148</v>
      </c>
    </row>
    <row r="3315" spans="16:18" x14ac:dyDescent="0.3">
      <c r="P3315" s="17">
        <v>41721</v>
      </c>
      <c r="Q3315">
        <v>4.8</v>
      </c>
      <c r="R3315" s="13">
        <f>IF(Q3315&gt;B$5,0,B$5-Q3315)</f>
        <v>10.571499405405014</v>
      </c>
    </row>
    <row r="3316" spans="16:18" x14ac:dyDescent="0.3">
      <c r="P3316" s="17">
        <v>41722</v>
      </c>
      <c r="Q3316">
        <v>4.2</v>
      </c>
      <c r="R3316" s="13">
        <f>IF(Q3316&gt;B$5,0,B$5-Q3316)</f>
        <v>11.171499405405015</v>
      </c>
    </row>
    <row r="3317" spans="16:18" x14ac:dyDescent="0.3">
      <c r="P3317" s="17">
        <v>41723</v>
      </c>
      <c r="Q3317">
        <v>2.5</v>
      </c>
      <c r="R3317" s="13">
        <f>IF(Q3317&gt;B$5,0,B$5-Q3317)</f>
        <v>12.871499405405014</v>
      </c>
    </row>
    <row r="3318" spans="16:18" x14ac:dyDescent="0.3">
      <c r="P3318" s="17">
        <v>41724</v>
      </c>
      <c r="Q3318">
        <v>4.4000000000000004</v>
      </c>
      <c r="R3318" s="13">
        <f>IF(Q3318&gt;B$5,0,B$5-Q3318)</f>
        <v>10.971499405405014</v>
      </c>
    </row>
    <row r="3319" spans="16:18" x14ac:dyDescent="0.3">
      <c r="P3319" s="17">
        <v>41725</v>
      </c>
      <c r="Q3319">
        <v>4.5999999999999996</v>
      </c>
      <c r="R3319" s="13">
        <f>IF(Q3319&gt;B$5,0,B$5-Q3319)</f>
        <v>10.771499405405015</v>
      </c>
    </row>
    <row r="3320" spans="16:18" x14ac:dyDescent="0.3">
      <c r="P3320" s="17">
        <v>41726</v>
      </c>
      <c r="Q3320">
        <v>4.7</v>
      </c>
      <c r="R3320" s="13">
        <f>IF(Q3320&gt;B$5,0,B$5-Q3320)</f>
        <v>10.671499405405015</v>
      </c>
    </row>
    <row r="3321" spans="16:18" x14ac:dyDescent="0.3">
      <c r="P3321" s="17">
        <v>41727</v>
      </c>
      <c r="Q3321">
        <v>7.1</v>
      </c>
      <c r="R3321" s="13">
        <f>IF(Q3321&gt;B$5,0,B$5-Q3321)</f>
        <v>8.2714994054050148</v>
      </c>
    </row>
    <row r="3322" spans="16:18" x14ac:dyDescent="0.3">
      <c r="P3322" s="17">
        <v>41728</v>
      </c>
      <c r="Q3322">
        <v>5.6</v>
      </c>
      <c r="R3322" s="13">
        <f>IF(Q3322&gt;B$5,0,B$5-Q3322)</f>
        <v>9.7714994054050148</v>
      </c>
    </row>
    <row r="3323" spans="16:18" x14ac:dyDescent="0.3">
      <c r="P3323" s="17">
        <v>41729</v>
      </c>
      <c r="Q3323">
        <v>3.9</v>
      </c>
      <c r="R3323" s="13">
        <f>IF(Q3323&gt;B$5,0,B$5-Q3323)</f>
        <v>11.471499405405014</v>
      </c>
    </row>
    <row r="3324" spans="16:18" x14ac:dyDescent="0.3">
      <c r="P3324" s="17">
        <v>41730</v>
      </c>
      <c r="Q3324">
        <v>1.5</v>
      </c>
      <c r="R3324" s="13">
        <f>IF(Q3324&gt;B$5,0,B$5-Q3324)</f>
        <v>13.871499405405014</v>
      </c>
    </row>
    <row r="3325" spans="16:18" x14ac:dyDescent="0.3">
      <c r="P3325" s="17">
        <v>41731</v>
      </c>
      <c r="Q3325">
        <v>3</v>
      </c>
      <c r="R3325" s="13">
        <f>IF(Q3325&gt;B$5,0,B$5-Q3325)</f>
        <v>12.371499405405014</v>
      </c>
    </row>
    <row r="3326" spans="16:18" x14ac:dyDescent="0.3">
      <c r="P3326" s="17">
        <v>41732</v>
      </c>
      <c r="Q3326">
        <v>2.5</v>
      </c>
      <c r="R3326" s="13">
        <f>IF(Q3326&gt;B$5,0,B$5-Q3326)</f>
        <v>12.871499405405014</v>
      </c>
    </row>
    <row r="3327" spans="16:18" x14ac:dyDescent="0.3">
      <c r="P3327" s="17">
        <v>41733</v>
      </c>
      <c r="Q3327">
        <v>2.9</v>
      </c>
      <c r="R3327" s="13">
        <f>IF(Q3327&gt;B$5,0,B$5-Q3327)</f>
        <v>12.471499405405014</v>
      </c>
    </row>
    <row r="3328" spans="16:18" x14ac:dyDescent="0.3">
      <c r="P3328" s="17">
        <v>41734</v>
      </c>
      <c r="Q3328">
        <v>4.5</v>
      </c>
      <c r="R3328" s="13">
        <f>IF(Q3328&gt;B$5,0,B$5-Q3328)</f>
        <v>10.871499405405014</v>
      </c>
    </row>
    <row r="3329" spans="16:18" x14ac:dyDescent="0.3">
      <c r="P3329" s="17">
        <v>41735</v>
      </c>
      <c r="Q3329">
        <v>6.7</v>
      </c>
      <c r="R3329" s="13">
        <f>IF(Q3329&gt;B$5,0,B$5-Q3329)</f>
        <v>8.6714994054050152</v>
      </c>
    </row>
    <row r="3330" spans="16:18" x14ac:dyDescent="0.3">
      <c r="P3330" s="17">
        <v>41736</v>
      </c>
      <c r="Q3330">
        <v>4.3</v>
      </c>
      <c r="R3330" s="13">
        <f>IF(Q3330&gt;B$5,0,B$5-Q3330)</f>
        <v>11.071499405405014</v>
      </c>
    </row>
    <row r="3331" spans="16:18" x14ac:dyDescent="0.3">
      <c r="P3331" s="17">
        <v>41737</v>
      </c>
      <c r="Q3331">
        <v>3.4</v>
      </c>
      <c r="R3331" s="13">
        <f>IF(Q3331&gt;B$5,0,B$5-Q3331)</f>
        <v>11.971499405405014</v>
      </c>
    </row>
    <row r="3332" spans="16:18" x14ac:dyDescent="0.3">
      <c r="P3332" s="17">
        <v>41738</v>
      </c>
      <c r="Q3332">
        <v>2.5</v>
      </c>
      <c r="R3332" s="13">
        <f>IF(Q3332&gt;B$5,0,B$5-Q3332)</f>
        <v>12.871499405405014</v>
      </c>
    </row>
    <row r="3333" spans="16:18" x14ac:dyDescent="0.3">
      <c r="P3333" s="17">
        <v>41739</v>
      </c>
      <c r="Q3333">
        <v>3.7</v>
      </c>
      <c r="R3333" s="13">
        <f>IF(Q3333&gt;B$5,0,B$5-Q3333)</f>
        <v>11.671499405405015</v>
      </c>
    </row>
    <row r="3334" spans="16:18" x14ac:dyDescent="0.3">
      <c r="P3334" s="17">
        <v>41740</v>
      </c>
      <c r="Q3334">
        <v>6.8</v>
      </c>
      <c r="R3334" s="13">
        <f>IF(Q3334&gt;B$5,0,B$5-Q3334)</f>
        <v>8.5714994054050138</v>
      </c>
    </row>
    <row r="3335" spans="16:18" x14ac:dyDescent="0.3">
      <c r="P3335" s="17">
        <v>41741</v>
      </c>
      <c r="Q3335">
        <v>7</v>
      </c>
      <c r="R3335" s="13">
        <f>IF(Q3335&gt;B$5,0,B$5-Q3335)</f>
        <v>8.3714994054050145</v>
      </c>
    </row>
    <row r="3336" spans="16:18" x14ac:dyDescent="0.3">
      <c r="P3336" s="17">
        <v>41742</v>
      </c>
      <c r="Q3336">
        <v>7.8</v>
      </c>
      <c r="R3336" s="13">
        <f>IF(Q3336&gt;B$5,0,B$5-Q3336)</f>
        <v>7.5714994054050146</v>
      </c>
    </row>
    <row r="3337" spans="16:18" x14ac:dyDescent="0.3">
      <c r="P3337" s="17">
        <v>41743</v>
      </c>
      <c r="Q3337">
        <v>7.4</v>
      </c>
      <c r="R3337" s="13">
        <f>IF(Q3337&gt;B$5,0,B$5-Q3337)</f>
        <v>7.9714994054050141</v>
      </c>
    </row>
    <row r="3338" spans="16:18" x14ac:dyDescent="0.3">
      <c r="P3338" s="17">
        <v>41744</v>
      </c>
      <c r="Q3338">
        <v>6.7</v>
      </c>
      <c r="R3338" s="13">
        <f>IF(Q3338&gt;B$5,0,B$5-Q3338)</f>
        <v>8.6714994054050152</v>
      </c>
    </row>
    <row r="3339" spans="16:18" x14ac:dyDescent="0.3">
      <c r="P3339" s="17">
        <v>41745</v>
      </c>
      <c r="Q3339">
        <v>6.3</v>
      </c>
      <c r="R3339" s="13">
        <f>IF(Q3339&gt;B$5,0,B$5-Q3339)</f>
        <v>9.0714994054050138</v>
      </c>
    </row>
    <row r="3340" spans="16:18" x14ac:dyDescent="0.3">
      <c r="P3340" s="17">
        <v>41746</v>
      </c>
      <c r="Q3340">
        <v>9.1999999999999993</v>
      </c>
      <c r="R3340" s="13">
        <f>IF(Q3340&gt;B$5,0,B$5-Q3340)</f>
        <v>6.1714994054050152</v>
      </c>
    </row>
    <row r="3341" spans="16:18" x14ac:dyDescent="0.3">
      <c r="P3341" s="17">
        <v>41747</v>
      </c>
      <c r="Q3341">
        <v>7.7</v>
      </c>
      <c r="R3341" s="13">
        <f>IF(Q3341&gt;B$5,0,B$5-Q3341)</f>
        <v>7.6714994054050143</v>
      </c>
    </row>
    <row r="3342" spans="16:18" x14ac:dyDescent="0.3">
      <c r="P3342" s="17">
        <v>41748</v>
      </c>
      <c r="Q3342">
        <v>7.6</v>
      </c>
      <c r="R3342" s="13">
        <f>IF(Q3342&gt;B$5,0,B$5-Q3342)</f>
        <v>7.7714994054050148</v>
      </c>
    </row>
    <row r="3343" spans="16:18" x14ac:dyDescent="0.3">
      <c r="P3343" s="17">
        <v>41749</v>
      </c>
      <c r="Q3343">
        <v>10.8</v>
      </c>
      <c r="R3343" s="13">
        <f>IF(Q3343&gt;B$5,0,B$5-Q3343)</f>
        <v>4.5714994054050138</v>
      </c>
    </row>
    <row r="3344" spans="16:18" x14ac:dyDescent="0.3">
      <c r="P3344" s="17">
        <v>41750</v>
      </c>
      <c r="Q3344">
        <v>10.9</v>
      </c>
      <c r="R3344" s="13">
        <f>IF(Q3344&gt;B$5,0,B$5-Q3344)</f>
        <v>4.4714994054050141</v>
      </c>
    </row>
    <row r="3345" spans="16:18" x14ac:dyDescent="0.3">
      <c r="P3345" s="17">
        <v>41751</v>
      </c>
      <c r="Q3345">
        <v>9.1999999999999993</v>
      </c>
      <c r="R3345" s="13">
        <f>IF(Q3345&gt;B$5,0,B$5-Q3345)</f>
        <v>6.1714994054050152</v>
      </c>
    </row>
    <row r="3346" spans="16:18" x14ac:dyDescent="0.3">
      <c r="P3346" s="17">
        <v>41752</v>
      </c>
      <c r="Q3346">
        <v>6.4</v>
      </c>
      <c r="R3346" s="13">
        <f>IF(Q3346&gt;B$5,0,B$5-Q3346)</f>
        <v>8.9714994054050141</v>
      </c>
    </row>
    <row r="3347" spans="16:18" x14ac:dyDescent="0.3">
      <c r="P3347" s="17">
        <v>41753</v>
      </c>
      <c r="Q3347">
        <v>5.9</v>
      </c>
      <c r="R3347" s="13">
        <f>IF(Q3347&gt;B$5,0,B$5-Q3347)</f>
        <v>9.4714994054050141</v>
      </c>
    </row>
    <row r="3348" spans="16:18" x14ac:dyDescent="0.3">
      <c r="P3348" s="17">
        <v>41754</v>
      </c>
      <c r="Q3348">
        <v>7.7</v>
      </c>
      <c r="R3348" s="13">
        <f>IF(Q3348&gt;B$5,0,B$5-Q3348)</f>
        <v>7.6714994054050143</v>
      </c>
    </row>
    <row r="3349" spans="16:18" x14ac:dyDescent="0.3">
      <c r="P3349" s="17">
        <v>41755</v>
      </c>
      <c r="Q3349">
        <v>11.3</v>
      </c>
      <c r="R3349" s="13">
        <f>IF(Q3349&gt;B$5,0,B$5-Q3349)</f>
        <v>4.0714994054050138</v>
      </c>
    </row>
    <row r="3350" spans="16:18" x14ac:dyDescent="0.3">
      <c r="P3350" s="17">
        <v>41756</v>
      </c>
      <c r="Q3350">
        <v>13.5</v>
      </c>
      <c r="R3350" s="13">
        <f>IF(Q3350&gt;B$5,0,B$5-Q3350)</f>
        <v>1.8714994054050145</v>
      </c>
    </row>
    <row r="3351" spans="16:18" x14ac:dyDescent="0.3">
      <c r="P3351" s="17">
        <v>41757</v>
      </c>
      <c r="Q3351">
        <v>14.8</v>
      </c>
      <c r="R3351" s="13">
        <f>IF(Q3351&gt;B$5,0,B$5-Q3351)</f>
        <v>0.57149940540501376</v>
      </c>
    </row>
    <row r="3352" spans="16:18" x14ac:dyDescent="0.3">
      <c r="P3352" s="17">
        <v>41758</v>
      </c>
      <c r="Q3352">
        <v>7.9</v>
      </c>
      <c r="R3352" s="13">
        <f>IF(Q3352&gt;B$5,0,B$5-Q3352)</f>
        <v>7.4714994054050141</v>
      </c>
    </row>
    <row r="3353" spans="16:18" x14ac:dyDescent="0.3">
      <c r="P3353" s="17">
        <v>41759</v>
      </c>
      <c r="Q3353">
        <v>5.3</v>
      </c>
      <c r="R3353" s="13">
        <f>IF(Q3353&gt;B$5,0,B$5-Q3353)</f>
        <v>10.071499405405014</v>
      </c>
    </row>
    <row r="3354" spans="16:18" x14ac:dyDescent="0.3">
      <c r="P3354" s="17">
        <v>41760</v>
      </c>
      <c r="Q3354">
        <v>3</v>
      </c>
      <c r="R3354" s="13">
        <f>IF(Q3354&gt;B$5,0,B$5-Q3354)</f>
        <v>12.371499405405014</v>
      </c>
    </row>
    <row r="3355" spans="16:18" x14ac:dyDescent="0.3">
      <c r="P3355" s="17">
        <v>41761</v>
      </c>
      <c r="Q3355">
        <v>5.3</v>
      </c>
      <c r="R3355" s="13">
        <f>IF(Q3355&gt;B$5,0,B$5-Q3355)</f>
        <v>10.071499405405014</v>
      </c>
    </row>
    <row r="3356" spans="16:18" x14ac:dyDescent="0.3">
      <c r="P3356" s="17">
        <v>41762</v>
      </c>
      <c r="Q3356">
        <v>5.9</v>
      </c>
      <c r="R3356" s="13">
        <f>IF(Q3356&gt;B$5,0,B$5-Q3356)</f>
        <v>9.4714994054050141</v>
      </c>
    </row>
    <row r="3357" spans="16:18" x14ac:dyDescent="0.3">
      <c r="P3357" s="17">
        <v>41763</v>
      </c>
      <c r="Q3357">
        <v>4.5</v>
      </c>
      <c r="R3357" s="13">
        <f>IF(Q3357&gt;B$5,0,B$5-Q3357)</f>
        <v>10.871499405405014</v>
      </c>
    </row>
    <row r="3358" spans="16:18" x14ac:dyDescent="0.3">
      <c r="P3358" s="17">
        <v>41764</v>
      </c>
      <c r="Q3358">
        <v>5</v>
      </c>
      <c r="R3358" s="13">
        <f>IF(Q3358&gt;B$5,0,B$5-Q3358)</f>
        <v>10.371499405405014</v>
      </c>
    </row>
    <row r="3359" spans="16:18" x14ac:dyDescent="0.3">
      <c r="P3359" s="17">
        <v>41765</v>
      </c>
      <c r="Q3359">
        <v>5.2</v>
      </c>
      <c r="R3359" s="13">
        <f>IF(Q3359&gt;B$5,0,B$5-Q3359)</f>
        <v>10.171499405405015</v>
      </c>
    </row>
    <row r="3360" spans="16:18" x14ac:dyDescent="0.3">
      <c r="P3360" s="17">
        <v>41766</v>
      </c>
      <c r="Q3360">
        <v>5.8</v>
      </c>
      <c r="R3360" s="13">
        <f>IF(Q3360&gt;B$5,0,B$5-Q3360)</f>
        <v>9.5714994054050138</v>
      </c>
    </row>
    <row r="3361" spans="16:18" x14ac:dyDescent="0.3">
      <c r="P3361" s="17">
        <v>41767</v>
      </c>
      <c r="Q3361">
        <v>5.2</v>
      </c>
      <c r="R3361" s="13">
        <f>IF(Q3361&gt;B$5,0,B$5-Q3361)</f>
        <v>10.171499405405015</v>
      </c>
    </row>
    <row r="3362" spans="16:18" x14ac:dyDescent="0.3">
      <c r="P3362" s="17">
        <v>41768</v>
      </c>
      <c r="Q3362">
        <v>7.2</v>
      </c>
      <c r="R3362" s="13">
        <f>IF(Q3362&gt;B$5,0,B$5-Q3362)</f>
        <v>8.1714994054050152</v>
      </c>
    </row>
    <row r="3363" spans="16:18" x14ac:dyDescent="0.3">
      <c r="P3363" s="17">
        <v>41769</v>
      </c>
      <c r="Q3363">
        <v>7.4</v>
      </c>
      <c r="R3363" s="13">
        <f>IF(Q3363&gt;B$5,0,B$5-Q3363)</f>
        <v>7.9714994054050141</v>
      </c>
    </row>
    <row r="3364" spans="16:18" x14ac:dyDescent="0.3">
      <c r="P3364" s="17">
        <v>41770</v>
      </c>
      <c r="Q3364">
        <v>8.9</v>
      </c>
      <c r="R3364" s="13">
        <f>IF(Q3364&gt;B$5,0,B$5-Q3364)</f>
        <v>6.4714994054050141</v>
      </c>
    </row>
    <row r="3365" spans="16:18" x14ac:dyDescent="0.3">
      <c r="P3365" s="17">
        <v>41771</v>
      </c>
      <c r="Q3365">
        <v>8.3000000000000007</v>
      </c>
      <c r="R3365" s="13">
        <f>IF(Q3365&gt;B$5,0,B$5-Q3365)</f>
        <v>7.0714994054050138</v>
      </c>
    </row>
    <row r="3366" spans="16:18" x14ac:dyDescent="0.3">
      <c r="P3366" s="17">
        <v>41772</v>
      </c>
      <c r="Q3366">
        <v>9.3000000000000007</v>
      </c>
      <c r="R3366" s="13">
        <f>IF(Q3366&gt;B$5,0,B$5-Q3366)</f>
        <v>6.0714994054050138</v>
      </c>
    </row>
    <row r="3367" spans="16:18" x14ac:dyDescent="0.3">
      <c r="P3367" s="17">
        <v>41773</v>
      </c>
      <c r="Q3367">
        <v>8.3000000000000007</v>
      </c>
      <c r="R3367" s="13">
        <f>IF(Q3367&gt;B$5,0,B$5-Q3367)</f>
        <v>7.0714994054050138</v>
      </c>
    </row>
    <row r="3368" spans="16:18" x14ac:dyDescent="0.3">
      <c r="P3368" s="17">
        <v>41774</v>
      </c>
      <c r="Q3368">
        <v>8.5</v>
      </c>
      <c r="R3368" s="13">
        <f>IF(Q3368&gt;B$5,0,B$5-Q3368)</f>
        <v>6.8714994054050145</v>
      </c>
    </row>
    <row r="3369" spans="16:18" x14ac:dyDescent="0.3">
      <c r="P3369" s="17">
        <v>41775</v>
      </c>
      <c r="Q3369">
        <v>14.2</v>
      </c>
      <c r="R3369" s="13">
        <f>IF(Q3369&gt;B$5,0,B$5-Q3369)</f>
        <v>1.1714994054050152</v>
      </c>
    </row>
    <row r="3370" spans="16:18" x14ac:dyDescent="0.3">
      <c r="P3370" s="17">
        <v>41776</v>
      </c>
      <c r="Q3370">
        <v>16.100000000000001</v>
      </c>
      <c r="R3370" s="13">
        <f>IF(Q3370&gt;B$5,0,B$5-Q3370)</f>
        <v>0</v>
      </c>
    </row>
    <row r="3371" spans="16:18" x14ac:dyDescent="0.3">
      <c r="P3371" s="17">
        <v>41777</v>
      </c>
      <c r="Q3371">
        <v>16.899999999999999</v>
      </c>
      <c r="R3371" s="13">
        <f>IF(Q3371&gt;B$5,0,B$5-Q3371)</f>
        <v>0</v>
      </c>
    </row>
    <row r="3372" spans="16:18" x14ac:dyDescent="0.3">
      <c r="P3372" s="17">
        <v>41778</v>
      </c>
      <c r="Q3372">
        <v>14.2</v>
      </c>
      <c r="R3372" s="13">
        <f>IF(Q3372&gt;B$5,0,B$5-Q3372)</f>
        <v>1.1714994054050152</v>
      </c>
    </row>
    <row r="3373" spans="16:18" x14ac:dyDescent="0.3">
      <c r="P3373" s="17">
        <v>41779</v>
      </c>
      <c r="Q3373">
        <v>15.3</v>
      </c>
      <c r="R3373" s="13">
        <f>IF(Q3373&gt;B$5,0,B$5-Q3373)</f>
        <v>7.1499405405013761E-2</v>
      </c>
    </row>
    <row r="3374" spans="16:18" x14ac:dyDescent="0.3">
      <c r="P3374" s="17">
        <v>41780</v>
      </c>
      <c r="Q3374">
        <v>17.3</v>
      </c>
      <c r="R3374" s="13">
        <f>IF(Q3374&gt;B$5,0,B$5-Q3374)</f>
        <v>0</v>
      </c>
    </row>
    <row r="3375" spans="16:18" x14ac:dyDescent="0.3">
      <c r="P3375" s="17">
        <v>41781</v>
      </c>
      <c r="Q3375">
        <v>20.5</v>
      </c>
      <c r="R3375" s="13">
        <f>IF(Q3375&gt;B$5,0,B$5-Q3375)</f>
        <v>0</v>
      </c>
    </row>
    <row r="3376" spans="16:18" x14ac:dyDescent="0.3">
      <c r="P3376" s="17">
        <v>41782</v>
      </c>
      <c r="Q3376">
        <v>21.7</v>
      </c>
      <c r="R3376" s="13">
        <f>IF(Q3376&gt;B$5,0,B$5-Q3376)</f>
        <v>0</v>
      </c>
    </row>
    <row r="3377" spans="16:18" x14ac:dyDescent="0.3">
      <c r="P3377" s="17">
        <v>41783</v>
      </c>
      <c r="Q3377">
        <v>22.2</v>
      </c>
      <c r="R3377" s="13">
        <f>IF(Q3377&gt;B$5,0,B$5-Q3377)</f>
        <v>0</v>
      </c>
    </row>
    <row r="3378" spans="16:18" x14ac:dyDescent="0.3">
      <c r="P3378" s="17">
        <v>41784</v>
      </c>
      <c r="Q3378">
        <v>19.399999999999999</v>
      </c>
      <c r="R3378" s="13">
        <f>IF(Q3378&gt;B$5,0,B$5-Q3378)</f>
        <v>0</v>
      </c>
    </row>
    <row r="3379" spans="16:18" x14ac:dyDescent="0.3">
      <c r="P3379" s="17">
        <v>41785</v>
      </c>
      <c r="Q3379">
        <v>12.9</v>
      </c>
      <c r="R3379" s="13">
        <f>IF(Q3379&gt;B$5,0,B$5-Q3379)</f>
        <v>2.4714994054050141</v>
      </c>
    </row>
    <row r="3380" spans="16:18" x14ac:dyDescent="0.3">
      <c r="P3380" s="17">
        <v>41786</v>
      </c>
      <c r="Q3380">
        <v>8.1</v>
      </c>
      <c r="R3380" s="13">
        <f>IF(Q3380&gt;B$5,0,B$5-Q3380)</f>
        <v>7.2714994054050148</v>
      </c>
    </row>
    <row r="3381" spans="16:18" x14ac:dyDescent="0.3">
      <c r="P3381" s="17">
        <v>41787</v>
      </c>
      <c r="Q3381">
        <v>6.9</v>
      </c>
      <c r="R3381" s="13">
        <f>IF(Q3381&gt;B$5,0,B$5-Q3381)</f>
        <v>8.4714994054050141</v>
      </c>
    </row>
    <row r="3382" spans="16:18" x14ac:dyDescent="0.3">
      <c r="P3382" s="17">
        <v>41788</v>
      </c>
      <c r="Q3382">
        <v>10.3</v>
      </c>
      <c r="R3382" s="13">
        <f>IF(Q3382&gt;B$5,0,B$5-Q3382)</f>
        <v>5.0714994054050138</v>
      </c>
    </row>
    <row r="3383" spans="16:18" x14ac:dyDescent="0.3">
      <c r="P3383" s="17">
        <v>41789</v>
      </c>
      <c r="Q3383">
        <v>9.8000000000000007</v>
      </c>
      <c r="R3383" s="13">
        <f>IF(Q3383&gt;B$5,0,B$5-Q3383)</f>
        <v>5.5714994054050138</v>
      </c>
    </row>
    <row r="3384" spans="16:18" x14ac:dyDescent="0.3">
      <c r="P3384" s="17">
        <v>41790</v>
      </c>
      <c r="Q3384">
        <v>11.5</v>
      </c>
      <c r="R3384" s="13">
        <f>IF(Q3384&gt;B$5,0,B$5-Q3384)</f>
        <v>3.8714994054050145</v>
      </c>
    </row>
    <row r="3385" spans="16:18" x14ac:dyDescent="0.3">
      <c r="P3385" s="17">
        <v>41791</v>
      </c>
      <c r="Q3385">
        <v>12.8</v>
      </c>
      <c r="R3385" s="13">
        <f>IF(Q3385&gt;B$5,0,B$5-Q3385)</f>
        <v>2.5714994054050138</v>
      </c>
    </row>
    <row r="3386" spans="16:18" x14ac:dyDescent="0.3">
      <c r="P3386" s="17">
        <v>41792</v>
      </c>
      <c r="Q3386">
        <v>13</v>
      </c>
      <c r="R3386" s="13">
        <f>IF(Q3386&gt;B$5,0,B$5-Q3386)</f>
        <v>2.3714994054050145</v>
      </c>
    </row>
    <row r="3387" spans="16:18" x14ac:dyDescent="0.3">
      <c r="P3387" s="17">
        <v>41793</v>
      </c>
      <c r="Q3387">
        <v>11.8</v>
      </c>
      <c r="R3387" s="13">
        <f>IF(Q3387&gt;B$5,0,B$5-Q3387)</f>
        <v>3.5714994054050138</v>
      </c>
    </row>
    <row r="3388" spans="16:18" x14ac:dyDescent="0.3">
      <c r="P3388" s="17">
        <v>41794</v>
      </c>
      <c r="Q3388">
        <v>14.4</v>
      </c>
      <c r="R3388" s="13">
        <f>IF(Q3388&gt;B$5,0,B$5-Q3388)</f>
        <v>0.97149940540501412</v>
      </c>
    </row>
    <row r="3389" spans="16:18" x14ac:dyDescent="0.3">
      <c r="P3389" s="17">
        <v>41795</v>
      </c>
      <c r="Q3389">
        <v>16.8</v>
      </c>
      <c r="R3389" s="13">
        <f>IF(Q3389&gt;B$5,0,B$5-Q3389)</f>
        <v>0</v>
      </c>
    </row>
    <row r="3390" spans="16:18" x14ac:dyDescent="0.3">
      <c r="P3390" s="17">
        <v>41796</v>
      </c>
      <c r="Q3390">
        <v>15.7</v>
      </c>
      <c r="R3390" s="13">
        <f>IF(Q3390&gt;B$5,0,B$5-Q3390)</f>
        <v>0</v>
      </c>
    </row>
    <row r="3391" spans="16:18" x14ac:dyDescent="0.3">
      <c r="P3391" s="17">
        <v>41797</v>
      </c>
      <c r="Q3391">
        <v>16.100000000000001</v>
      </c>
      <c r="R3391" s="13">
        <f>IF(Q3391&gt;B$5,0,B$5-Q3391)</f>
        <v>0</v>
      </c>
    </row>
    <row r="3392" spans="16:18" x14ac:dyDescent="0.3">
      <c r="P3392" s="17">
        <v>41798</v>
      </c>
      <c r="Q3392">
        <v>17.7</v>
      </c>
      <c r="R3392" s="13">
        <f>IF(Q3392&gt;B$5,0,B$5-Q3392)</f>
        <v>0</v>
      </c>
    </row>
    <row r="3393" spans="16:18" x14ac:dyDescent="0.3">
      <c r="P3393" s="17">
        <v>41799</v>
      </c>
      <c r="Q3393">
        <v>16.7</v>
      </c>
      <c r="R3393" s="13">
        <f>IF(Q3393&gt;B$5,0,B$5-Q3393)</f>
        <v>0</v>
      </c>
    </row>
    <row r="3394" spans="16:18" x14ac:dyDescent="0.3">
      <c r="P3394" s="17">
        <v>41800</v>
      </c>
      <c r="Q3394">
        <v>19.3</v>
      </c>
      <c r="R3394" s="13">
        <f>IF(Q3394&gt;B$5,0,B$5-Q3394)</f>
        <v>0</v>
      </c>
    </row>
    <row r="3395" spans="16:18" x14ac:dyDescent="0.3">
      <c r="P3395" s="17">
        <v>41801</v>
      </c>
      <c r="Q3395">
        <v>16.899999999999999</v>
      </c>
      <c r="R3395" s="13">
        <f>IF(Q3395&gt;B$5,0,B$5-Q3395)</f>
        <v>0</v>
      </c>
    </row>
    <row r="3396" spans="16:18" x14ac:dyDescent="0.3">
      <c r="P3396" s="17">
        <v>41802</v>
      </c>
      <c r="Q3396">
        <v>16.3</v>
      </c>
      <c r="R3396" s="13">
        <f>IF(Q3396&gt;B$5,0,B$5-Q3396)</f>
        <v>0</v>
      </c>
    </row>
    <row r="3397" spans="16:18" x14ac:dyDescent="0.3">
      <c r="P3397" s="17">
        <v>41803</v>
      </c>
      <c r="Q3397">
        <v>13.2</v>
      </c>
      <c r="R3397" s="13">
        <f>IF(Q3397&gt;B$5,0,B$5-Q3397)</f>
        <v>2.1714994054050152</v>
      </c>
    </row>
    <row r="3398" spans="16:18" x14ac:dyDescent="0.3">
      <c r="P3398" s="17">
        <v>41804</v>
      </c>
      <c r="Q3398">
        <v>12.1</v>
      </c>
      <c r="R3398" s="13">
        <f>IF(Q3398&gt;B$5,0,B$5-Q3398)</f>
        <v>3.2714994054050148</v>
      </c>
    </row>
    <row r="3399" spans="16:18" x14ac:dyDescent="0.3">
      <c r="P3399" s="17">
        <v>41805</v>
      </c>
      <c r="Q3399">
        <v>14.9</v>
      </c>
      <c r="R3399" s="13">
        <f>IF(Q3399&gt;B$5,0,B$5-Q3399)</f>
        <v>0.47149940540501412</v>
      </c>
    </row>
    <row r="3400" spans="16:18" x14ac:dyDescent="0.3">
      <c r="P3400" s="17">
        <v>41806</v>
      </c>
      <c r="Q3400">
        <v>12.9</v>
      </c>
      <c r="R3400" s="13">
        <f>IF(Q3400&gt;B$5,0,B$5-Q3400)</f>
        <v>2.4714994054050141</v>
      </c>
    </row>
    <row r="3401" spans="16:18" x14ac:dyDescent="0.3">
      <c r="P3401" s="17">
        <v>41807</v>
      </c>
      <c r="Q3401">
        <v>10.8</v>
      </c>
      <c r="R3401" s="13">
        <f>IF(Q3401&gt;B$5,0,B$5-Q3401)</f>
        <v>4.5714994054050138</v>
      </c>
    </row>
    <row r="3402" spans="16:18" x14ac:dyDescent="0.3">
      <c r="P3402" s="17">
        <v>41808</v>
      </c>
      <c r="Q3402">
        <v>15.8</v>
      </c>
      <c r="R3402" s="13">
        <f>IF(Q3402&gt;B$5,0,B$5-Q3402)</f>
        <v>0</v>
      </c>
    </row>
    <row r="3403" spans="16:18" x14ac:dyDescent="0.3">
      <c r="P3403" s="17">
        <v>41809</v>
      </c>
      <c r="Q3403">
        <v>12</v>
      </c>
      <c r="R3403" s="13">
        <f>IF(Q3403&gt;B$5,0,B$5-Q3403)</f>
        <v>3.3714994054050145</v>
      </c>
    </row>
    <row r="3404" spans="16:18" x14ac:dyDescent="0.3">
      <c r="P3404" s="17">
        <v>41810</v>
      </c>
      <c r="Q3404">
        <v>10.4</v>
      </c>
      <c r="R3404" s="13">
        <f>IF(Q3404&gt;B$5,0,B$5-Q3404)</f>
        <v>4.9714994054050141</v>
      </c>
    </row>
    <row r="3405" spans="16:18" x14ac:dyDescent="0.3">
      <c r="P3405" s="17">
        <v>41811</v>
      </c>
      <c r="Q3405">
        <v>10</v>
      </c>
      <c r="R3405" s="13">
        <f>IF(Q3405&gt;B$5,0,B$5-Q3405)</f>
        <v>5.3714994054050145</v>
      </c>
    </row>
    <row r="3406" spans="16:18" x14ac:dyDescent="0.3">
      <c r="P3406" s="17">
        <v>41812</v>
      </c>
      <c r="Q3406">
        <v>9.3000000000000007</v>
      </c>
      <c r="R3406" s="13">
        <f>IF(Q3406&gt;B$5,0,B$5-Q3406)</f>
        <v>6.0714994054050138</v>
      </c>
    </row>
    <row r="3407" spans="16:18" x14ac:dyDescent="0.3">
      <c r="P3407" s="17">
        <v>41813</v>
      </c>
      <c r="Q3407">
        <v>9.1999999999999993</v>
      </c>
      <c r="R3407" s="13">
        <f>IF(Q3407&gt;B$5,0,B$5-Q3407)</f>
        <v>6.1714994054050152</v>
      </c>
    </row>
    <row r="3408" spans="16:18" x14ac:dyDescent="0.3">
      <c r="P3408" s="17">
        <v>41814</v>
      </c>
      <c r="Q3408">
        <v>12.4</v>
      </c>
      <c r="R3408" s="13">
        <f>IF(Q3408&gt;B$5,0,B$5-Q3408)</f>
        <v>2.9714994054050141</v>
      </c>
    </row>
    <row r="3409" spans="16:18" x14ac:dyDescent="0.3">
      <c r="P3409" s="17">
        <v>41815</v>
      </c>
      <c r="Q3409">
        <v>12</v>
      </c>
      <c r="R3409" s="13">
        <f>IF(Q3409&gt;B$5,0,B$5-Q3409)</f>
        <v>3.3714994054050145</v>
      </c>
    </row>
    <row r="3410" spans="16:18" x14ac:dyDescent="0.3">
      <c r="P3410" s="17">
        <v>41816</v>
      </c>
      <c r="Q3410">
        <v>12.6</v>
      </c>
      <c r="R3410" s="13">
        <f>IF(Q3410&gt;B$5,0,B$5-Q3410)</f>
        <v>2.7714994054050148</v>
      </c>
    </row>
    <row r="3411" spans="16:18" x14ac:dyDescent="0.3">
      <c r="P3411" s="17">
        <v>41817</v>
      </c>
      <c r="Q3411">
        <v>12.5</v>
      </c>
      <c r="R3411" s="13">
        <f>IF(Q3411&gt;B$5,0,B$5-Q3411)</f>
        <v>2.8714994054050145</v>
      </c>
    </row>
    <row r="3412" spans="16:18" x14ac:dyDescent="0.3">
      <c r="P3412" s="17">
        <v>41818</v>
      </c>
      <c r="Q3412">
        <v>11.9</v>
      </c>
      <c r="R3412" s="13">
        <f>IF(Q3412&gt;B$5,0,B$5-Q3412)</f>
        <v>3.4714994054050141</v>
      </c>
    </row>
    <row r="3413" spans="16:18" x14ac:dyDescent="0.3">
      <c r="P3413" s="17">
        <v>41819</v>
      </c>
      <c r="Q3413">
        <v>13.4</v>
      </c>
      <c r="R3413" s="13">
        <f>IF(Q3413&gt;B$5,0,B$5-Q3413)</f>
        <v>1.9714994054050141</v>
      </c>
    </row>
    <row r="3414" spans="16:18" x14ac:dyDescent="0.3">
      <c r="P3414" s="17">
        <v>41820</v>
      </c>
      <c r="Q3414">
        <v>12.9</v>
      </c>
      <c r="R3414" s="13">
        <f>IF(Q3414&gt;B$5,0,B$5-Q3414)</f>
        <v>2.4714994054050141</v>
      </c>
    </row>
    <row r="3415" spans="16:18" x14ac:dyDescent="0.3">
      <c r="P3415" s="17">
        <v>41821</v>
      </c>
      <c r="Q3415">
        <v>13.1</v>
      </c>
      <c r="R3415" s="13">
        <f>IF(Q3415&gt;B$5,0,B$5-Q3415)</f>
        <v>2.2714994054050148</v>
      </c>
    </row>
    <row r="3416" spans="16:18" x14ac:dyDescent="0.3">
      <c r="P3416" s="17">
        <v>41822</v>
      </c>
      <c r="Q3416">
        <v>15.7</v>
      </c>
      <c r="R3416" s="13">
        <f>IF(Q3416&gt;B$5,0,B$5-Q3416)</f>
        <v>0</v>
      </c>
    </row>
    <row r="3417" spans="16:18" x14ac:dyDescent="0.3">
      <c r="P3417" s="17">
        <v>41823</v>
      </c>
      <c r="Q3417">
        <v>14.7</v>
      </c>
      <c r="R3417" s="13">
        <f>IF(Q3417&gt;B$5,0,B$5-Q3417)</f>
        <v>0.67149940540501518</v>
      </c>
    </row>
    <row r="3418" spans="16:18" x14ac:dyDescent="0.3">
      <c r="P3418" s="17">
        <v>41824</v>
      </c>
      <c r="Q3418">
        <v>17</v>
      </c>
      <c r="R3418" s="13">
        <f>IF(Q3418&gt;B$5,0,B$5-Q3418)</f>
        <v>0</v>
      </c>
    </row>
    <row r="3419" spans="16:18" x14ac:dyDescent="0.3">
      <c r="P3419" s="17">
        <v>41825</v>
      </c>
      <c r="Q3419">
        <v>20.399999999999999</v>
      </c>
      <c r="R3419" s="13">
        <f>IF(Q3419&gt;B$5,0,B$5-Q3419)</f>
        <v>0</v>
      </c>
    </row>
    <row r="3420" spans="16:18" x14ac:dyDescent="0.3">
      <c r="P3420" s="17">
        <v>41826</v>
      </c>
      <c r="Q3420">
        <v>19.399999999999999</v>
      </c>
      <c r="R3420" s="13">
        <f>IF(Q3420&gt;B$5,0,B$5-Q3420)</f>
        <v>0</v>
      </c>
    </row>
    <row r="3421" spans="16:18" x14ac:dyDescent="0.3">
      <c r="P3421" s="17">
        <v>41827</v>
      </c>
      <c r="Q3421">
        <v>21.8</v>
      </c>
      <c r="R3421" s="13">
        <f>IF(Q3421&gt;B$5,0,B$5-Q3421)</f>
        <v>0</v>
      </c>
    </row>
    <row r="3422" spans="16:18" x14ac:dyDescent="0.3">
      <c r="P3422" s="17">
        <v>41828</v>
      </c>
      <c r="Q3422">
        <v>23</v>
      </c>
      <c r="R3422" s="13">
        <f>IF(Q3422&gt;B$5,0,B$5-Q3422)</f>
        <v>0</v>
      </c>
    </row>
    <row r="3423" spans="16:18" x14ac:dyDescent="0.3">
      <c r="P3423" s="17">
        <v>41829</v>
      </c>
      <c r="Q3423">
        <v>23.1</v>
      </c>
      <c r="R3423" s="13">
        <f>IF(Q3423&gt;B$5,0,B$5-Q3423)</f>
        <v>0</v>
      </c>
    </row>
    <row r="3424" spans="16:18" x14ac:dyDescent="0.3">
      <c r="P3424" s="17">
        <v>41830</v>
      </c>
      <c r="Q3424">
        <v>22</v>
      </c>
      <c r="R3424" s="13">
        <f>IF(Q3424&gt;B$5,0,B$5-Q3424)</f>
        <v>0</v>
      </c>
    </row>
    <row r="3425" spans="16:18" x14ac:dyDescent="0.3">
      <c r="P3425" s="17">
        <v>41831</v>
      </c>
      <c r="Q3425">
        <v>18.399999999999999</v>
      </c>
      <c r="R3425" s="13">
        <f>IF(Q3425&gt;B$5,0,B$5-Q3425)</f>
        <v>0</v>
      </c>
    </row>
    <row r="3426" spans="16:18" x14ac:dyDescent="0.3">
      <c r="P3426" s="17">
        <v>41832</v>
      </c>
      <c r="Q3426">
        <v>17.7</v>
      </c>
      <c r="R3426" s="13">
        <f>IF(Q3426&gt;B$5,0,B$5-Q3426)</f>
        <v>0</v>
      </c>
    </row>
    <row r="3427" spans="16:18" x14ac:dyDescent="0.3">
      <c r="P3427" s="17">
        <v>41833</v>
      </c>
      <c r="Q3427">
        <v>19.3</v>
      </c>
      <c r="R3427" s="13">
        <f>IF(Q3427&gt;B$5,0,B$5-Q3427)</f>
        <v>0</v>
      </c>
    </row>
    <row r="3428" spans="16:18" x14ac:dyDescent="0.3">
      <c r="P3428" s="17">
        <v>41834</v>
      </c>
      <c r="Q3428">
        <v>18.899999999999999</v>
      </c>
      <c r="R3428" s="13">
        <f>IF(Q3428&gt;B$5,0,B$5-Q3428)</f>
        <v>0</v>
      </c>
    </row>
    <row r="3429" spans="16:18" x14ac:dyDescent="0.3">
      <c r="P3429" s="17">
        <v>41835</v>
      </c>
      <c r="Q3429">
        <v>18.5</v>
      </c>
      <c r="R3429" s="13">
        <f>IF(Q3429&gt;B$5,0,B$5-Q3429)</f>
        <v>0</v>
      </c>
    </row>
    <row r="3430" spans="16:18" x14ac:dyDescent="0.3">
      <c r="P3430" s="17">
        <v>41836</v>
      </c>
      <c r="Q3430">
        <v>19.600000000000001</v>
      </c>
      <c r="R3430" s="13">
        <f>IF(Q3430&gt;B$5,0,B$5-Q3430)</f>
        <v>0</v>
      </c>
    </row>
    <row r="3431" spans="16:18" x14ac:dyDescent="0.3">
      <c r="P3431" s="17">
        <v>41837</v>
      </c>
      <c r="Q3431">
        <v>20.7</v>
      </c>
      <c r="R3431" s="13">
        <f>IF(Q3431&gt;B$5,0,B$5-Q3431)</f>
        <v>0</v>
      </c>
    </row>
    <row r="3432" spans="16:18" x14ac:dyDescent="0.3">
      <c r="P3432" s="17">
        <v>41838</v>
      </c>
      <c r="Q3432">
        <v>20.5</v>
      </c>
      <c r="R3432" s="13">
        <f>IF(Q3432&gt;B$5,0,B$5-Q3432)</f>
        <v>0</v>
      </c>
    </row>
    <row r="3433" spans="16:18" x14ac:dyDescent="0.3">
      <c r="P3433" s="17">
        <v>41839</v>
      </c>
      <c r="Q3433">
        <v>17.2</v>
      </c>
      <c r="R3433" s="13">
        <f>IF(Q3433&gt;B$5,0,B$5-Q3433)</f>
        <v>0</v>
      </c>
    </row>
    <row r="3434" spans="16:18" x14ac:dyDescent="0.3">
      <c r="P3434" s="17">
        <v>41840</v>
      </c>
      <c r="Q3434">
        <v>18.3</v>
      </c>
      <c r="R3434" s="13">
        <f>IF(Q3434&gt;B$5,0,B$5-Q3434)</f>
        <v>0</v>
      </c>
    </row>
    <row r="3435" spans="16:18" x14ac:dyDescent="0.3">
      <c r="P3435" s="17">
        <v>41841</v>
      </c>
      <c r="Q3435">
        <v>20.6</v>
      </c>
      <c r="R3435" s="13">
        <f>IF(Q3435&gt;B$5,0,B$5-Q3435)</f>
        <v>0</v>
      </c>
    </row>
    <row r="3436" spans="16:18" x14ac:dyDescent="0.3">
      <c r="P3436" s="17">
        <v>41842</v>
      </c>
      <c r="Q3436">
        <v>22.1</v>
      </c>
      <c r="R3436" s="13">
        <f>IF(Q3436&gt;B$5,0,B$5-Q3436)</f>
        <v>0</v>
      </c>
    </row>
    <row r="3437" spans="16:18" x14ac:dyDescent="0.3">
      <c r="P3437" s="17">
        <v>41843</v>
      </c>
      <c r="Q3437">
        <v>22.1</v>
      </c>
      <c r="R3437" s="13">
        <f>IF(Q3437&gt;B$5,0,B$5-Q3437)</f>
        <v>0</v>
      </c>
    </row>
    <row r="3438" spans="16:18" x14ac:dyDescent="0.3">
      <c r="P3438" s="17">
        <v>41844</v>
      </c>
      <c r="Q3438">
        <v>24.2</v>
      </c>
      <c r="R3438" s="13">
        <f>IF(Q3438&gt;B$5,0,B$5-Q3438)</f>
        <v>0</v>
      </c>
    </row>
    <row r="3439" spans="16:18" x14ac:dyDescent="0.3">
      <c r="P3439" s="17">
        <v>41845</v>
      </c>
      <c r="Q3439">
        <v>24.1</v>
      </c>
      <c r="R3439" s="13">
        <f>IF(Q3439&gt;B$5,0,B$5-Q3439)</f>
        <v>0</v>
      </c>
    </row>
    <row r="3440" spans="16:18" x14ac:dyDescent="0.3">
      <c r="P3440" s="17">
        <v>41846</v>
      </c>
      <c r="Q3440">
        <v>24.4</v>
      </c>
      <c r="R3440" s="13">
        <f>IF(Q3440&gt;B$5,0,B$5-Q3440)</f>
        <v>0</v>
      </c>
    </row>
    <row r="3441" spans="16:18" x14ac:dyDescent="0.3">
      <c r="P3441" s="17">
        <v>41847</v>
      </c>
      <c r="Q3441">
        <v>22</v>
      </c>
      <c r="R3441" s="13">
        <f>IF(Q3441&gt;B$5,0,B$5-Q3441)</f>
        <v>0</v>
      </c>
    </row>
    <row r="3442" spans="16:18" x14ac:dyDescent="0.3">
      <c r="P3442" s="17">
        <v>41848</v>
      </c>
      <c r="Q3442">
        <v>23.6</v>
      </c>
      <c r="R3442" s="13">
        <f>IF(Q3442&gt;B$5,0,B$5-Q3442)</f>
        <v>0</v>
      </c>
    </row>
    <row r="3443" spans="16:18" x14ac:dyDescent="0.3">
      <c r="P3443" s="17">
        <v>41849</v>
      </c>
      <c r="Q3443">
        <v>24.5</v>
      </c>
      <c r="R3443" s="13">
        <f>IF(Q3443&gt;B$5,0,B$5-Q3443)</f>
        <v>0</v>
      </c>
    </row>
    <row r="3444" spans="16:18" x14ac:dyDescent="0.3">
      <c r="P3444" s="17">
        <v>41850</v>
      </c>
      <c r="Q3444">
        <v>21.6</v>
      </c>
      <c r="R3444" s="13">
        <f>IF(Q3444&gt;B$5,0,B$5-Q3444)</f>
        <v>0</v>
      </c>
    </row>
    <row r="3445" spans="16:18" x14ac:dyDescent="0.3">
      <c r="P3445" s="17">
        <v>41851</v>
      </c>
      <c r="Q3445">
        <v>21.4</v>
      </c>
      <c r="R3445" s="13">
        <f>IF(Q3445&gt;B$5,0,B$5-Q3445)</f>
        <v>0</v>
      </c>
    </row>
    <row r="3446" spans="16:18" x14ac:dyDescent="0.3">
      <c r="P3446" s="17">
        <v>41852</v>
      </c>
      <c r="Q3446">
        <v>20.3</v>
      </c>
      <c r="R3446" s="13">
        <f>IF(Q3446&gt;B$5,0,B$5-Q3446)</f>
        <v>0</v>
      </c>
    </row>
    <row r="3447" spans="16:18" x14ac:dyDescent="0.3">
      <c r="P3447" s="17">
        <v>41853</v>
      </c>
      <c r="Q3447">
        <v>21.1</v>
      </c>
      <c r="R3447" s="13">
        <f>IF(Q3447&gt;B$5,0,B$5-Q3447)</f>
        <v>0</v>
      </c>
    </row>
    <row r="3448" spans="16:18" x14ac:dyDescent="0.3">
      <c r="P3448" s="17">
        <v>41854</v>
      </c>
      <c r="Q3448">
        <v>22.3</v>
      </c>
      <c r="R3448" s="13">
        <f>IF(Q3448&gt;B$5,0,B$5-Q3448)</f>
        <v>0</v>
      </c>
    </row>
    <row r="3449" spans="16:18" x14ac:dyDescent="0.3">
      <c r="P3449" s="17">
        <v>41855</v>
      </c>
      <c r="Q3449">
        <v>25.4</v>
      </c>
      <c r="R3449" s="13">
        <f>IF(Q3449&gt;B$5,0,B$5-Q3449)</f>
        <v>0</v>
      </c>
    </row>
    <row r="3450" spans="16:18" x14ac:dyDescent="0.3">
      <c r="P3450" s="17">
        <v>41856</v>
      </c>
      <c r="Q3450">
        <v>22.8</v>
      </c>
      <c r="R3450" s="13">
        <f>IF(Q3450&gt;B$5,0,B$5-Q3450)</f>
        <v>0</v>
      </c>
    </row>
    <row r="3451" spans="16:18" x14ac:dyDescent="0.3">
      <c r="P3451" s="17">
        <v>41857</v>
      </c>
      <c r="Q3451">
        <v>22.2</v>
      </c>
      <c r="R3451" s="13">
        <f>IF(Q3451&gt;B$5,0,B$5-Q3451)</f>
        <v>0</v>
      </c>
    </row>
    <row r="3452" spans="16:18" x14ac:dyDescent="0.3">
      <c r="P3452" s="17">
        <v>41858</v>
      </c>
      <c r="Q3452">
        <v>19.5</v>
      </c>
      <c r="R3452" s="13">
        <f>IF(Q3452&gt;B$5,0,B$5-Q3452)</f>
        <v>0</v>
      </c>
    </row>
    <row r="3453" spans="16:18" x14ac:dyDescent="0.3">
      <c r="P3453" s="17">
        <v>41859</v>
      </c>
      <c r="Q3453">
        <v>20.9</v>
      </c>
      <c r="R3453" s="13">
        <f>IF(Q3453&gt;B$5,0,B$5-Q3453)</f>
        <v>0</v>
      </c>
    </row>
    <row r="3454" spans="16:18" x14ac:dyDescent="0.3">
      <c r="P3454" s="17">
        <v>41860</v>
      </c>
      <c r="Q3454">
        <v>21.6</v>
      </c>
      <c r="R3454" s="13">
        <f>IF(Q3454&gt;B$5,0,B$5-Q3454)</f>
        <v>0</v>
      </c>
    </row>
    <row r="3455" spans="16:18" x14ac:dyDescent="0.3">
      <c r="P3455" s="17">
        <v>41861</v>
      </c>
      <c r="Q3455">
        <v>19.8</v>
      </c>
      <c r="R3455" s="13">
        <f>IF(Q3455&gt;B$5,0,B$5-Q3455)</f>
        <v>0</v>
      </c>
    </row>
    <row r="3456" spans="16:18" x14ac:dyDescent="0.3">
      <c r="P3456" s="17">
        <v>41862</v>
      </c>
      <c r="Q3456">
        <v>17.5</v>
      </c>
      <c r="R3456" s="13">
        <f>IF(Q3456&gt;B$5,0,B$5-Q3456)</f>
        <v>0</v>
      </c>
    </row>
    <row r="3457" spans="16:18" x14ac:dyDescent="0.3">
      <c r="P3457" s="17">
        <v>41863</v>
      </c>
      <c r="Q3457">
        <v>16.5</v>
      </c>
      <c r="R3457" s="13">
        <f>IF(Q3457&gt;B$5,0,B$5-Q3457)</f>
        <v>0</v>
      </c>
    </row>
    <row r="3458" spans="16:18" x14ac:dyDescent="0.3">
      <c r="P3458" s="17">
        <v>41864</v>
      </c>
      <c r="Q3458">
        <v>15.8</v>
      </c>
      <c r="R3458" s="13">
        <f>IF(Q3458&gt;B$5,0,B$5-Q3458)</f>
        <v>0</v>
      </c>
    </row>
    <row r="3459" spans="16:18" x14ac:dyDescent="0.3">
      <c r="P3459" s="17">
        <v>41865</v>
      </c>
      <c r="Q3459">
        <v>16.7</v>
      </c>
      <c r="R3459" s="13">
        <f>IF(Q3459&gt;B$5,0,B$5-Q3459)</f>
        <v>0</v>
      </c>
    </row>
    <row r="3460" spans="16:18" x14ac:dyDescent="0.3">
      <c r="P3460" s="17">
        <v>41866</v>
      </c>
      <c r="Q3460">
        <v>16.100000000000001</v>
      </c>
      <c r="R3460" s="13">
        <f>IF(Q3460&gt;B$5,0,B$5-Q3460)</f>
        <v>0</v>
      </c>
    </row>
    <row r="3461" spans="16:18" x14ac:dyDescent="0.3">
      <c r="P3461" s="17">
        <v>41867</v>
      </c>
      <c r="Q3461">
        <v>16.5</v>
      </c>
      <c r="R3461" s="13">
        <f>IF(Q3461&gt;B$5,0,B$5-Q3461)</f>
        <v>0</v>
      </c>
    </row>
    <row r="3462" spans="16:18" x14ac:dyDescent="0.3">
      <c r="P3462" s="17">
        <v>41868</v>
      </c>
      <c r="Q3462">
        <v>15.1</v>
      </c>
      <c r="R3462" s="13">
        <f>IF(Q3462&gt;B$5,0,B$5-Q3462)</f>
        <v>0.27149940540501483</v>
      </c>
    </row>
    <row r="3463" spans="16:18" x14ac:dyDescent="0.3">
      <c r="P3463" s="17">
        <v>41869</v>
      </c>
      <c r="Q3463">
        <v>14.5</v>
      </c>
      <c r="R3463" s="13">
        <f>IF(Q3463&gt;B$5,0,B$5-Q3463)</f>
        <v>0.87149940540501447</v>
      </c>
    </row>
    <row r="3464" spans="16:18" x14ac:dyDescent="0.3">
      <c r="P3464" s="17">
        <v>41870</v>
      </c>
      <c r="Q3464">
        <v>13.3</v>
      </c>
      <c r="R3464" s="13">
        <f>IF(Q3464&gt;B$5,0,B$5-Q3464)</f>
        <v>2.0714994054050138</v>
      </c>
    </row>
    <row r="3465" spans="16:18" x14ac:dyDescent="0.3">
      <c r="P3465" s="17">
        <v>41871</v>
      </c>
      <c r="Q3465">
        <v>14</v>
      </c>
      <c r="R3465" s="13">
        <f>IF(Q3465&gt;B$5,0,B$5-Q3465)</f>
        <v>1.3714994054050145</v>
      </c>
    </row>
    <row r="3466" spans="16:18" x14ac:dyDescent="0.3">
      <c r="P3466" s="17">
        <v>41872</v>
      </c>
      <c r="Q3466">
        <v>13.6</v>
      </c>
      <c r="R3466" s="13">
        <f>IF(Q3466&gt;B$5,0,B$5-Q3466)</f>
        <v>1.7714994054050148</v>
      </c>
    </row>
    <row r="3467" spans="16:18" x14ac:dyDescent="0.3">
      <c r="P3467" s="17">
        <v>41873</v>
      </c>
      <c r="Q3467">
        <v>14.8</v>
      </c>
      <c r="R3467" s="13">
        <f>IF(Q3467&gt;B$5,0,B$5-Q3467)</f>
        <v>0.57149940540501376</v>
      </c>
    </row>
    <row r="3468" spans="16:18" x14ac:dyDescent="0.3">
      <c r="P3468" s="17">
        <v>41874</v>
      </c>
      <c r="Q3468">
        <v>13.5</v>
      </c>
      <c r="R3468" s="13">
        <f>IF(Q3468&gt;B$5,0,B$5-Q3468)</f>
        <v>1.8714994054050145</v>
      </c>
    </row>
    <row r="3469" spans="16:18" x14ac:dyDescent="0.3">
      <c r="P3469" s="17">
        <v>41875</v>
      </c>
      <c r="Q3469">
        <v>13</v>
      </c>
      <c r="R3469" s="13">
        <f>IF(Q3469&gt;B$5,0,B$5-Q3469)</f>
        <v>2.3714994054050145</v>
      </c>
    </row>
    <row r="3470" spans="16:18" x14ac:dyDescent="0.3">
      <c r="P3470" s="17">
        <v>41876</v>
      </c>
      <c r="Q3470">
        <v>13.2</v>
      </c>
      <c r="R3470" s="13">
        <f>IF(Q3470&gt;B$5,0,B$5-Q3470)</f>
        <v>2.1714994054050152</v>
      </c>
    </row>
    <row r="3471" spans="16:18" x14ac:dyDescent="0.3">
      <c r="P3471" s="17">
        <v>41877</v>
      </c>
      <c r="Q3471">
        <v>12.4</v>
      </c>
      <c r="R3471" s="13">
        <f>IF(Q3471&gt;B$5,0,B$5-Q3471)</f>
        <v>2.9714994054050141</v>
      </c>
    </row>
    <row r="3472" spans="16:18" x14ac:dyDescent="0.3">
      <c r="P3472" s="17">
        <v>41878</v>
      </c>
      <c r="Q3472">
        <v>13.5</v>
      </c>
      <c r="R3472" s="13">
        <f>IF(Q3472&gt;B$5,0,B$5-Q3472)</f>
        <v>1.8714994054050145</v>
      </c>
    </row>
    <row r="3473" spans="16:18" x14ac:dyDescent="0.3">
      <c r="P3473" s="17">
        <v>41879</v>
      </c>
      <c r="Q3473">
        <v>14.6</v>
      </c>
      <c r="R3473" s="13">
        <f>IF(Q3473&gt;B$5,0,B$5-Q3473)</f>
        <v>0.77149940540501483</v>
      </c>
    </row>
    <row r="3474" spans="16:18" x14ac:dyDescent="0.3">
      <c r="P3474" s="17">
        <v>41880</v>
      </c>
      <c r="Q3474">
        <v>14.1</v>
      </c>
      <c r="R3474" s="13">
        <f>IF(Q3474&gt;B$5,0,B$5-Q3474)</f>
        <v>1.2714994054050148</v>
      </c>
    </row>
    <row r="3475" spans="16:18" x14ac:dyDescent="0.3">
      <c r="P3475" s="17">
        <v>41881</v>
      </c>
      <c r="Q3475">
        <v>12.2</v>
      </c>
      <c r="R3475" s="13">
        <f>IF(Q3475&gt;B$5,0,B$5-Q3475)</f>
        <v>3.1714994054050152</v>
      </c>
    </row>
    <row r="3476" spans="16:18" x14ac:dyDescent="0.3">
      <c r="P3476" s="17">
        <v>41882</v>
      </c>
      <c r="Q3476">
        <v>12.2</v>
      </c>
      <c r="R3476" s="13">
        <f>IF(Q3476&gt;B$5,0,B$5-Q3476)</f>
        <v>3.1714994054050152</v>
      </c>
    </row>
    <row r="3477" spans="16:18" x14ac:dyDescent="0.3">
      <c r="P3477" s="17">
        <v>41883</v>
      </c>
      <c r="Q3477">
        <v>13</v>
      </c>
      <c r="R3477" s="13">
        <f>IF(Q3477&gt;B$5,0,B$5-Q3477)</f>
        <v>2.3714994054050145</v>
      </c>
    </row>
    <row r="3478" spans="16:18" x14ac:dyDescent="0.3">
      <c r="P3478" s="17">
        <v>41884</v>
      </c>
      <c r="Q3478">
        <v>14.9</v>
      </c>
      <c r="R3478" s="13">
        <f>IF(Q3478&gt;B$5,0,B$5-Q3478)</f>
        <v>0.47149940540501412</v>
      </c>
    </row>
    <row r="3479" spans="16:18" x14ac:dyDescent="0.3">
      <c r="P3479" s="17">
        <v>41885</v>
      </c>
      <c r="Q3479">
        <v>15.9</v>
      </c>
      <c r="R3479" s="13">
        <f>IF(Q3479&gt;B$5,0,B$5-Q3479)</f>
        <v>0</v>
      </c>
    </row>
    <row r="3480" spans="16:18" x14ac:dyDescent="0.3">
      <c r="P3480" s="17">
        <v>41886</v>
      </c>
      <c r="Q3480">
        <v>17.5</v>
      </c>
      <c r="R3480" s="13">
        <f>IF(Q3480&gt;B$5,0,B$5-Q3480)</f>
        <v>0</v>
      </c>
    </row>
    <row r="3481" spans="16:18" x14ac:dyDescent="0.3">
      <c r="P3481" s="17">
        <v>41887</v>
      </c>
      <c r="Q3481">
        <v>16.399999999999999</v>
      </c>
      <c r="R3481" s="13">
        <f>IF(Q3481&gt;B$5,0,B$5-Q3481)</f>
        <v>0</v>
      </c>
    </row>
    <row r="3482" spans="16:18" x14ac:dyDescent="0.3">
      <c r="P3482" s="17">
        <v>41888</v>
      </c>
      <c r="Q3482">
        <v>13.7</v>
      </c>
      <c r="R3482" s="13">
        <f>IF(Q3482&gt;B$5,0,B$5-Q3482)</f>
        <v>1.6714994054050152</v>
      </c>
    </row>
    <row r="3483" spans="16:18" x14ac:dyDescent="0.3">
      <c r="P3483" s="17">
        <v>41889</v>
      </c>
      <c r="Q3483">
        <v>15.2</v>
      </c>
      <c r="R3483" s="13">
        <f>IF(Q3483&gt;B$5,0,B$5-Q3483)</f>
        <v>0.17149940540501518</v>
      </c>
    </row>
    <row r="3484" spans="16:18" x14ac:dyDescent="0.3">
      <c r="P3484" s="17">
        <v>41890</v>
      </c>
      <c r="Q3484">
        <v>15.7</v>
      </c>
      <c r="R3484" s="13">
        <f>IF(Q3484&gt;B$5,0,B$5-Q3484)</f>
        <v>0</v>
      </c>
    </row>
    <row r="3485" spans="16:18" x14ac:dyDescent="0.3">
      <c r="P3485" s="17">
        <v>41891</v>
      </c>
      <c r="Q3485">
        <v>14.8</v>
      </c>
      <c r="R3485" s="13">
        <f>IF(Q3485&gt;B$5,0,B$5-Q3485)</f>
        <v>0.57149940540501376</v>
      </c>
    </row>
    <row r="3486" spans="16:18" x14ac:dyDescent="0.3">
      <c r="P3486" s="17">
        <v>41892</v>
      </c>
      <c r="Q3486">
        <v>14.1</v>
      </c>
      <c r="R3486" s="13">
        <f>IF(Q3486&gt;B$5,0,B$5-Q3486)</f>
        <v>1.2714994054050148</v>
      </c>
    </row>
    <row r="3487" spans="16:18" x14ac:dyDescent="0.3">
      <c r="P3487" s="17">
        <v>41893</v>
      </c>
      <c r="Q3487">
        <v>13.3</v>
      </c>
      <c r="R3487" s="13">
        <f>IF(Q3487&gt;B$5,0,B$5-Q3487)</f>
        <v>2.0714994054050138</v>
      </c>
    </row>
    <row r="3488" spans="16:18" x14ac:dyDescent="0.3">
      <c r="P3488" s="17">
        <v>41894</v>
      </c>
      <c r="Q3488">
        <v>14</v>
      </c>
      <c r="R3488" s="13">
        <f>IF(Q3488&gt;B$5,0,B$5-Q3488)</f>
        <v>1.3714994054050145</v>
      </c>
    </row>
    <row r="3489" spans="16:18" x14ac:dyDescent="0.3">
      <c r="P3489" s="17">
        <v>41895</v>
      </c>
      <c r="Q3489">
        <v>13</v>
      </c>
      <c r="R3489" s="13">
        <f>IF(Q3489&gt;B$5,0,B$5-Q3489)</f>
        <v>2.3714994054050145</v>
      </c>
    </row>
    <row r="3490" spans="16:18" x14ac:dyDescent="0.3">
      <c r="P3490" s="17">
        <v>41896</v>
      </c>
      <c r="Q3490">
        <v>11.3</v>
      </c>
      <c r="R3490" s="13">
        <f>IF(Q3490&gt;B$5,0,B$5-Q3490)</f>
        <v>4.0714994054050138</v>
      </c>
    </row>
    <row r="3491" spans="16:18" x14ac:dyDescent="0.3">
      <c r="P3491" s="17">
        <v>41897</v>
      </c>
      <c r="Q3491">
        <v>12.7</v>
      </c>
      <c r="R3491" s="13">
        <f>IF(Q3491&gt;B$5,0,B$5-Q3491)</f>
        <v>2.6714994054050152</v>
      </c>
    </row>
    <row r="3492" spans="16:18" x14ac:dyDescent="0.3">
      <c r="P3492" s="17">
        <v>41898</v>
      </c>
      <c r="Q3492">
        <v>13.3</v>
      </c>
      <c r="R3492" s="13">
        <f>IF(Q3492&gt;B$5,0,B$5-Q3492)</f>
        <v>2.0714994054050138</v>
      </c>
    </row>
    <row r="3493" spans="16:18" x14ac:dyDescent="0.3">
      <c r="P3493" s="17">
        <v>41899</v>
      </c>
      <c r="Q3493">
        <v>11.5</v>
      </c>
      <c r="R3493" s="13">
        <f>IF(Q3493&gt;B$5,0,B$5-Q3493)</f>
        <v>3.8714994054050145</v>
      </c>
    </row>
    <row r="3494" spans="16:18" x14ac:dyDescent="0.3">
      <c r="P3494" s="17">
        <v>41900</v>
      </c>
      <c r="Q3494">
        <v>11.1</v>
      </c>
      <c r="R3494" s="13">
        <f>IF(Q3494&gt;B$5,0,B$5-Q3494)</f>
        <v>4.2714994054050148</v>
      </c>
    </row>
    <row r="3495" spans="16:18" x14ac:dyDescent="0.3">
      <c r="P3495" s="17">
        <v>41901</v>
      </c>
      <c r="Q3495">
        <v>11.9</v>
      </c>
      <c r="R3495" s="13">
        <f>IF(Q3495&gt;B$5,0,B$5-Q3495)</f>
        <v>3.4714994054050141</v>
      </c>
    </row>
    <row r="3496" spans="16:18" x14ac:dyDescent="0.3">
      <c r="P3496" s="17">
        <v>41902</v>
      </c>
      <c r="Q3496">
        <v>11.5</v>
      </c>
      <c r="R3496" s="13">
        <f>IF(Q3496&gt;B$5,0,B$5-Q3496)</f>
        <v>3.8714994054050145</v>
      </c>
    </row>
    <row r="3497" spans="16:18" x14ac:dyDescent="0.3">
      <c r="P3497" s="17">
        <v>41903</v>
      </c>
      <c r="Q3497">
        <v>12.1</v>
      </c>
      <c r="R3497" s="13">
        <f>IF(Q3497&gt;B$5,0,B$5-Q3497)</f>
        <v>3.2714994054050148</v>
      </c>
    </row>
    <row r="3498" spans="16:18" x14ac:dyDescent="0.3">
      <c r="P3498" s="17">
        <v>41904</v>
      </c>
      <c r="Q3498">
        <v>9.1999999999999993</v>
      </c>
      <c r="R3498" s="13">
        <f>IF(Q3498&gt;B$5,0,B$5-Q3498)</f>
        <v>6.1714994054050152</v>
      </c>
    </row>
    <row r="3499" spans="16:18" x14ac:dyDescent="0.3">
      <c r="P3499" s="17">
        <v>41905</v>
      </c>
      <c r="Q3499">
        <v>4.5</v>
      </c>
      <c r="R3499" s="13">
        <f>IF(Q3499&gt;B$5,0,B$5-Q3499)</f>
        <v>10.871499405405014</v>
      </c>
    </row>
    <row r="3500" spans="16:18" x14ac:dyDescent="0.3">
      <c r="P3500" s="17">
        <v>41906</v>
      </c>
      <c r="Q3500">
        <v>4.3</v>
      </c>
      <c r="R3500" s="13">
        <f>IF(Q3500&gt;B$5,0,B$5-Q3500)</f>
        <v>11.071499405405014</v>
      </c>
    </row>
    <row r="3501" spans="16:18" x14ac:dyDescent="0.3">
      <c r="P3501" s="17">
        <v>41907</v>
      </c>
      <c r="Q3501">
        <v>5.9</v>
      </c>
      <c r="R3501" s="13">
        <f>IF(Q3501&gt;B$5,0,B$5-Q3501)</f>
        <v>9.4714994054050141</v>
      </c>
    </row>
    <row r="3502" spans="16:18" x14ac:dyDescent="0.3">
      <c r="P3502" s="17">
        <v>41908</v>
      </c>
      <c r="Q3502">
        <v>9.5</v>
      </c>
      <c r="R3502" s="13">
        <f>IF(Q3502&gt;B$5,0,B$5-Q3502)</f>
        <v>5.8714994054050145</v>
      </c>
    </row>
    <row r="3503" spans="16:18" x14ac:dyDescent="0.3">
      <c r="P3503" s="17">
        <v>41909</v>
      </c>
      <c r="Q3503">
        <v>11.9</v>
      </c>
      <c r="R3503" s="13">
        <f>IF(Q3503&gt;B$5,0,B$5-Q3503)</f>
        <v>3.4714994054050141</v>
      </c>
    </row>
    <row r="3504" spans="16:18" x14ac:dyDescent="0.3">
      <c r="P3504" s="17">
        <v>41910</v>
      </c>
      <c r="Q3504">
        <v>10.8</v>
      </c>
      <c r="R3504" s="13">
        <f>IF(Q3504&gt;B$5,0,B$5-Q3504)</f>
        <v>4.5714994054050138</v>
      </c>
    </row>
    <row r="3505" spans="16:18" x14ac:dyDescent="0.3">
      <c r="P3505" s="17">
        <v>41911</v>
      </c>
      <c r="Q3505">
        <v>13.3</v>
      </c>
      <c r="R3505" s="13">
        <f>IF(Q3505&gt;B$5,0,B$5-Q3505)</f>
        <v>2.0714994054050138</v>
      </c>
    </row>
    <row r="3506" spans="16:18" x14ac:dyDescent="0.3">
      <c r="P3506" s="17">
        <v>41912</v>
      </c>
      <c r="Q3506">
        <v>7.9</v>
      </c>
      <c r="R3506" s="13">
        <f>IF(Q3506&gt;B$5,0,B$5-Q3506)</f>
        <v>7.4714994054050141</v>
      </c>
    </row>
    <row r="3507" spans="16:18" x14ac:dyDescent="0.3">
      <c r="P3507" s="17">
        <v>41913</v>
      </c>
      <c r="Q3507">
        <v>5.7</v>
      </c>
      <c r="R3507" s="13">
        <f>IF(Q3507&gt;B$5,0,B$5-Q3507)</f>
        <v>9.6714994054050152</v>
      </c>
    </row>
    <row r="3508" spans="16:18" x14ac:dyDescent="0.3">
      <c r="P3508" s="17">
        <v>41914</v>
      </c>
      <c r="Q3508">
        <v>10.199999999999999</v>
      </c>
      <c r="R3508" s="13">
        <f>IF(Q3508&gt;B$5,0,B$5-Q3508)</f>
        <v>5.1714994054050152</v>
      </c>
    </row>
    <row r="3509" spans="16:18" x14ac:dyDescent="0.3">
      <c r="P3509" s="17">
        <v>41915</v>
      </c>
      <c r="Q3509">
        <v>12.5</v>
      </c>
      <c r="R3509" s="13">
        <f>IF(Q3509&gt;B$5,0,B$5-Q3509)</f>
        <v>2.8714994054050145</v>
      </c>
    </row>
    <row r="3510" spans="16:18" x14ac:dyDescent="0.3">
      <c r="P3510" s="17">
        <v>41916</v>
      </c>
      <c r="Q3510">
        <v>11.4</v>
      </c>
      <c r="R3510" s="13">
        <f>IF(Q3510&gt;B$5,0,B$5-Q3510)</f>
        <v>3.9714994054050141</v>
      </c>
    </row>
    <row r="3511" spans="16:18" x14ac:dyDescent="0.3">
      <c r="P3511" s="17">
        <v>41917</v>
      </c>
      <c r="Q3511">
        <v>12.3</v>
      </c>
      <c r="R3511" s="13">
        <f>IF(Q3511&gt;B$5,0,B$5-Q3511)</f>
        <v>3.0714994054050138</v>
      </c>
    </row>
    <row r="3512" spans="16:18" x14ac:dyDescent="0.3">
      <c r="P3512" s="17">
        <v>41918</v>
      </c>
      <c r="Q3512">
        <v>8</v>
      </c>
      <c r="R3512" s="13">
        <f>IF(Q3512&gt;B$5,0,B$5-Q3512)</f>
        <v>7.3714994054050145</v>
      </c>
    </row>
    <row r="3513" spans="16:18" x14ac:dyDescent="0.3">
      <c r="P3513" s="17">
        <v>41919</v>
      </c>
      <c r="Q3513">
        <v>7.9</v>
      </c>
      <c r="R3513" s="13">
        <f>IF(Q3513&gt;B$5,0,B$5-Q3513)</f>
        <v>7.4714994054050141</v>
      </c>
    </row>
    <row r="3514" spans="16:18" x14ac:dyDescent="0.3">
      <c r="P3514" s="17">
        <v>41920</v>
      </c>
      <c r="Q3514">
        <v>11</v>
      </c>
      <c r="R3514" s="13">
        <f>IF(Q3514&gt;B$5,0,B$5-Q3514)</f>
        <v>4.3714994054050145</v>
      </c>
    </row>
    <row r="3515" spans="16:18" x14ac:dyDescent="0.3">
      <c r="P3515" s="17">
        <v>41921</v>
      </c>
      <c r="Q3515">
        <v>9.9</v>
      </c>
      <c r="R3515" s="13">
        <f>IF(Q3515&gt;B$5,0,B$5-Q3515)</f>
        <v>5.4714994054050141</v>
      </c>
    </row>
    <row r="3516" spans="16:18" x14ac:dyDescent="0.3">
      <c r="P3516" s="17">
        <v>41922</v>
      </c>
      <c r="Q3516">
        <v>12.3</v>
      </c>
      <c r="R3516" s="13">
        <f>IF(Q3516&gt;B$5,0,B$5-Q3516)</f>
        <v>3.0714994054050138</v>
      </c>
    </row>
    <row r="3517" spans="16:18" x14ac:dyDescent="0.3">
      <c r="P3517" s="17">
        <v>41923</v>
      </c>
      <c r="Q3517">
        <v>11</v>
      </c>
      <c r="R3517" s="13">
        <f>IF(Q3517&gt;B$5,0,B$5-Q3517)</f>
        <v>4.3714994054050145</v>
      </c>
    </row>
    <row r="3518" spans="16:18" x14ac:dyDescent="0.3">
      <c r="P3518" s="17">
        <v>41924</v>
      </c>
      <c r="Q3518">
        <v>7.3</v>
      </c>
      <c r="R3518" s="13">
        <f>IF(Q3518&gt;B$5,0,B$5-Q3518)</f>
        <v>8.0714994054050138</v>
      </c>
    </row>
    <row r="3519" spans="16:18" x14ac:dyDescent="0.3">
      <c r="P3519" s="17">
        <v>41925</v>
      </c>
      <c r="Q3519">
        <v>8.6</v>
      </c>
      <c r="R3519" s="13">
        <f>IF(Q3519&gt;B$5,0,B$5-Q3519)</f>
        <v>6.7714994054050148</v>
      </c>
    </row>
    <row r="3520" spans="16:18" x14ac:dyDescent="0.3">
      <c r="P3520" s="17">
        <v>41926</v>
      </c>
      <c r="Q3520">
        <v>8.4</v>
      </c>
      <c r="R3520" s="13">
        <f>IF(Q3520&gt;B$5,0,B$5-Q3520)</f>
        <v>6.9714994054050141</v>
      </c>
    </row>
    <row r="3521" spans="16:18" x14ac:dyDescent="0.3">
      <c r="P3521" s="17">
        <v>41927</v>
      </c>
      <c r="Q3521">
        <v>6.5</v>
      </c>
      <c r="R3521" s="13">
        <f>IF(Q3521&gt;B$5,0,B$5-Q3521)</f>
        <v>8.8714994054050145</v>
      </c>
    </row>
    <row r="3522" spans="16:18" x14ac:dyDescent="0.3">
      <c r="P3522" s="17">
        <v>41928</v>
      </c>
      <c r="Q3522">
        <v>5.0999999999999996</v>
      </c>
      <c r="R3522" s="13">
        <f>IF(Q3522&gt;B$5,0,B$5-Q3522)</f>
        <v>10.271499405405015</v>
      </c>
    </row>
    <row r="3523" spans="16:18" x14ac:dyDescent="0.3">
      <c r="P3523" s="17">
        <v>41929</v>
      </c>
      <c r="Q3523">
        <v>5.0999999999999996</v>
      </c>
      <c r="R3523" s="13">
        <f>IF(Q3523&gt;B$5,0,B$5-Q3523)</f>
        <v>10.271499405405015</v>
      </c>
    </row>
    <row r="3524" spans="16:18" x14ac:dyDescent="0.3">
      <c r="P3524" s="17">
        <v>41930</v>
      </c>
      <c r="Q3524">
        <v>6.4</v>
      </c>
      <c r="R3524" s="13">
        <f>IF(Q3524&gt;B$5,0,B$5-Q3524)</f>
        <v>8.9714994054050141</v>
      </c>
    </row>
    <row r="3525" spans="16:18" x14ac:dyDescent="0.3">
      <c r="P3525" s="17">
        <v>41931</v>
      </c>
      <c r="Q3525">
        <v>11.9</v>
      </c>
      <c r="R3525" s="13">
        <f>IF(Q3525&gt;B$5,0,B$5-Q3525)</f>
        <v>3.4714994054050141</v>
      </c>
    </row>
    <row r="3526" spans="16:18" x14ac:dyDescent="0.3">
      <c r="P3526" s="17">
        <v>41932</v>
      </c>
      <c r="Q3526">
        <v>9.6</v>
      </c>
      <c r="R3526" s="13">
        <f>IF(Q3526&gt;B$5,0,B$5-Q3526)</f>
        <v>5.7714994054050148</v>
      </c>
    </row>
    <row r="3527" spans="16:18" x14ac:dyDescent="0.3">
      <c r="P3527" s="17">
        <v>41933</v>
      </c>
      <c r="Q3527">
        <v>6.3</v>
      </c>
      <c r="R3527" s="13">
        <f>IF(Q3527&gt;B$5,0,B$5-Q3527)</f>
        <v>9.0714994054050138</v>
      </c>
    </row>
    <row r="3528" spans="16:18" x14ac:dyDescent="0.3">
      <c r="P3528" s="17">
        <v>41934</v>
      </c>
      <c r="Q3528">
        <v>4.0999999999999996</v>
      </c>
      <c r="R3528" s="13">
        <f>IF(Q3528&gt;B$5,0,B$5-Q3528)</f>
        <v>11.271499405405015</v>
      </c>
    </row>
    <row r="3529" spans="16:18" x14ac:dyDescent="0.3">
      <c r="P3529" s="17">
        <v>41935</v>
      </c>
      <c r="Q3529">
        <v>3</v>
      </c>
      <c r="R3529" s="13">
        <f>IF(Q3529&gt;B$5,0,B$5-Q3529)</f>
        <v>12.371499405405014</v>
      </c>
    </row>
    <row r="3530" spans="16:18" x14ac:dyDescent="0.3">
      <c r="P3530" s="17">
        <v>41936</v>
      </c>
      <c r="Q3530">
        <v>7.4</v>
      </c>
      <c r="R3530" s="13">
        <f>IF(Q3530&gt;B$5,0,B$5-Q3530)</f>
        <v>7.9714994054050141</v>
      </c>
    </row>
    <row r="3531" spans="16:18" x14ac:dyDescent="0.3">
      <c r="P3531" s="17">
        <v>41937</v>
      </c>
      <c r="Q3531">
        <v>9.6</v>
      </c>
      <c r="R3531" s="13">
        <f>IF(Q3531&gt;B$5,0,B$5-Q3531)</f>
        <v>5.7714994054050148</v>
      </c>
    </row>
    <row r="3532" spans="16:18" x14ac:dyDescent="0.3">
      <c r="P3532" s="17">
        <v>41938</v>
      </c>
      <c r="Q3532">
        <v>9.8000000000000007</v>
      </c>
      <c r="R3532" s="13">
        <f>IF(Q3532&gt;B$5,0,B$5-Q3532)</f>
        <v>5.5714994054050138</v>
      </c>
    </row>
    <row r="3533" spans="16:18" x14ac:dyDescent="0.3">
      <c r="P3533" s="17">
        <v>41939</v>
      </c>
      <c r="Q3533">
        <v>11.5</v>
      </c>
      <c r="R3533" s="13">
        <f>IF(Q3533&gt;B$5,0,B$5-Q3533)</f>
        <v>3.8714994054050145</v>
      </c>
    </row>
    <row r="3534" spans="16:18" x14ac:dyDescent="0.3">
      <c r="P3534" s="17">
        <v>41940</v>
      </c>
      <c r="Q3534">
        <v>14.3</v>
      </c>
      <c r="R3534" s="13">
        <f>IF(Q3534&gt;B$5,0,B$5-Q3534)</f>
        <v>1.0714994054050138</v>
      </c>
    </row>
    <row r="3535" spans="16:18" x14ac:dyDescent="0.3">
      <c r="P3535" s="17">
        <v>41941</v>
      </c>
      <c r="Q3535">
        <v>9.1</v>
      </c>
      <c r="R3535" s="13">
        <f>IF(Q3535&gt;B$5,0,B$5-Q3535)</f>
        <v>6.2714994054050148</v>
      </c>
    </row>
    <row r="3536" spans="16:18" x14ac:dyDescent="0.3">
      <c r="P3536" s="17">
        <v>41942</v>
      </c>
      <c r="Q3536">
        <v>2.9</v>
      </c>
      <c r="R3536" s="13">
        <f>IF(Q3536&gt;B$5,0,B$5-Q3536)</f>
        <v>12.471499405405014</v>
      </c>
    </row>
    <row r="3537" spans="16:18" x14ac:dyDescent="0.3">
      <c r="P3537" s="17">
        <v>41943</v>
      </c>
      <c r="Q3537">
        <v>0.8</v>
      </c>
      <c r="R3537" s="13">
        <f>IF(Q3537&gt;B$5,0,B$5-Q3537)</f>
        <v>14.571499405405014</v>
      </c>
    </row>
    <row r="3538" spans="16:18" x14ac:dyDescent="0.3">
      <c r="P3538" s="17">
        <v>41944</v>
      </c>
      <c r="Q3538">
        <v>3.8</v>
      </c>
      <c r="R3538" s="13">
        <f>IF(Q3538&gt;B$5,0,B$5-Q3538)</f>
        <v>11.571499405405014</v>
      </c>
    </row>
    <row r="3539" spans="16:18" x14ac:dyDescent="0.3">
      <c r="P3539" s="17">
        <v>41945</v>
      </c>
      <c r="Q3539">
        <v>11.4</v>
      </c>
      <c r="R3539" s="13">
        <f>IF(Q3539&gt;B$5,0,B$5-Q3539)</f>
        <v>3.9714994054050141</v>
      </c>
    </row>
    <row r="3540" spans="16:18" x14ac:dyDescent="0.3">
      <c r="P3540" s="17">
        <v>41946</v>
      </c>
      <c r="Q3540">
        <v>11.2</v>
      </c>
      <c r="R3540" s="13">
        <f>IF(Q3540&gt;B$5,0,B$5-Q3540)</f>
        <v>4.1714994054050152</v>
      </c>
    </row>
    <row r="3541" spans="16:18" x14ac:dyDescent="0.3">
      <c r="P3541" s="17">
        <v>41947</v>
      </c>
      <c r="Q3541">
        <v>9.9</v>
      </c>
      <c r="R3541" s="13">
        <f>IF(Q3541&gt;B$5,0,B$5-Q3541)</f>
        <v>5.4714994054050141</v>
      </c>
    </row>
    <row r="3542" spans="16:18" x14ac:dyDescent="0.3">
      <c r="P3542" s="17">
        <v>41948</v>
      </c>
      <c r="Q3542">
        <v>3.7</v>
      </c>
      <c r="R3542" s="13">
        <f>IF(Q3542&gt;B$5,0,B$5-Q3542)</f>
        <v>11.671499405405015</v>
      </c>
    </row>
    <row r="3543" spans="16:18" x14ac:dyDescent="0.3">
      <c r="P3543" s="17">
        <v>41949</v>
      </c>
      <c r="Q3543">
        <v>1.5</v>
      </c>
      <c r="R3543" s="13">
        <f>IF(Q3543&gt;B$5,0,B$5-Q3543)</f>
        <v>13.871499405405014</v>
      </c>
    </row>
    <row r="3544" spans="16:18" x14ac:dyDescent="0.3">
      <c r="P3544" s="17">
        <v>41950</v>
      </c>
      <c r="Q3544">
        <v>1.7</v>
      </c>
      <c r="R3544" s="13">
        <f>IF(Q3544&gt;B$5,0,B$5-Q3544)</f>
        <v>13.671499405405015</v>
      </c>
    </row>
    <row r="3545" spans="16:18" x14ac:dyDescent="0.3">
      <c r="P3545" s="17">
        <v>41951</v>
      </c>
      <c r="Q3545">
        <v>2.1</v>
      </c>
      <c r="R3545" s="13">
        <f>IF(Q3545&gt;B$5,0,B$5-Q3545)</f>
        <v>13.271499405405015</v>
      </c>
    </row>
    <row r="3546" spans="16:18" x14ac:dyDescent="0.3">
      <c r="P3546" s="17">
        <v>41952</v>
      </c>
      <c r="Q3546">
        <v>7</v>
      </c>
      <c r="R3546" s="13">
        <f>IF(Q3546&gt;B$5,0,B$5-Q3546)</f>
        <v>8.3714994054050145</v>
      </c>
    </row>
    <row r="3547" spans="16:18" x14ac:dyDescent="0.3">
      <c r="P3547" s="17">
        <v>41953</v>
      </c>
      <c r="Q3547">
        <v>8.1</v>
      </c>
      <c r="R3547" s="13">
        <f>IF(Q3547&gt;B$5,0,B$5-Q3547)</f>
        <v>7.2714994054050148</v>
      </c>
    </row>
    <row r="3548" spans="16:18" x14ac:dyDescent="0.3">
      <c r="P3548" s="17">
        <v>41954</v>
      </c>
      <c r="Q3548">
        <v>8.1999999999999993</v>
      </c>
      <c r="R3548" s="13">
        <f>IF(Q3548&gt;B$5,0,B$5-Q3548)</f>
        <v>7.1714994054050152</v>
      </c>
    </row>
    <row r="3549" spans="16:18" x14ac:dyDescent="0.3">
      <c r="P3549" s="17">
        <v>41955</v>
      </c>
      <c r="Q3549">
        <v>5.2</v>
      </c>
      <c r="R3549" s="13">
        <f>IF(Q3549&gt;B$5,0,B$5-Q3549)</f>
        <v>10.171499405405015</v>
      </c>
    </row>
    <row r="3550" spans="16:18" x14ac:dyDescent="0.3">
      <c r="P3550" s="17">
        <v>41956</v>
      </c>
      <c r="Q3550">
        <v>6</v>
      </c>
      <c r="R3550" s="13">
        <f>IF(Q3550&gt;B$5,0,B$5-Q3550)</f>
        <v>9.3714994054050145</v>
      </c>
    </row>
    <row r="3551" spans="16:18" x14ac:dyDescent="0.3">
      <c r="P3551" s="17">
        <v>41957</v>
      </c>
      <c r="Q3551">
        <v>6.4</v>
      </c>
      <c r="R3551" s="13">
        <f>IF(Q3551&gt;B$5,0,B$5-Q3551)</f>
        <v>8.9714994054050141</v>
      </c>
    </row>
    <row r="3552" spans="16:18" x14ac:dyDescent="0.3">
      <c r="P3552" s="17">
        <v>41958</v>
      </c>
      <c r="Q3552">
        <v>6.3</v>
      </c>
      <c r="R3552" s="13">
        <f>IF(Q3552&gt;B$5,0,B$5-Q3552)</f>
        <v>9.0714994054050138</v>
      </c>
    </row>
    <row r="3553" spans="16:18" x14ac:dyDescent="0.3">
      <c r="P3553" s="17">
        <v>41959</v>
      </c>
      <c r="Q3553">
        <v>5.9</v>
      </c>
      <c r="R3553" s="13">
        <f>IF(Q3553&gt;B$5,0,B$5-Q3553)</f>
        <v>9.4714994054050141</v>
      </c>
    </row>
    <row r="3554" spans="16:18" x14ac:dyDescent="0.3">
      <c r="P3554" s="17">
        <v>41960</v>
      </c>
      <c r="Q3554">
        <v>4.5</v>
      </c>
      <c r="R3554" s="13">
        <f>IF(Q3554&gt;B$5,0,B$5-Q3554)</f>
        <v>10.871499405405014</v>
      </c>
    </row>
    <row r="3555" spans="16:18" x14ac:dyDescent="0.3">
      <c r="P3555" s="17">
        <v>41961</v>
      </c>
      <c r="Q3555">
        <v>4.7</v>
      </c>
      <c r="R3555" s="13">
        <f>IF(Q3555&gt;B$5,0,B$5-Q3555)</f>
        <v>10.671499405405015</v>
      </c>
    </row>
    <row r="3556" spans="16:18" x14ac:dyDescent="0.3">
      <c r="P3556" s="17">
        <v>41962</v>
      </c>
      <c r="Q3556">
        <v>3.4</v>
      </c>
      <c r="R3556" s="13">
        <f>IF(Q3556&gt;B$5,0,B$5-Q3556)</f>
        <v>11.971499405405014</v>
      </c>
    </row>
    <row r="3557" spans="16:18" x14ac:dyDescent="0.3">
      <c r="P3557" s="17">
        <v>41963</v>
      </c>
      <c r="Q3557">
        <v>3.7</v>
      </c>
      <c r="R3557" s="13">
        <f>IF(Q3557&gt;B$5,0,B$5-Q3557)</f>
        <v>11.671499405405015</v>
      </c>
    </row>
    <row r="3558" spans="16:18" x14ac:dyDescent="0.3">
      <c r="P3558" s="17">
        <v>41964</v>
      </c>
      <c r="Q3558">
        <v>3.4</v>
      </c>
      <c r="R3558" s="13">
        <f>IF(Q3558&gt;B$5,0,B$5-Q3558)</f>
        <v>11.971499405405014</v>
      </c>
    </row>
    <row r="3559" spans="16:18" x14ac:dyDescent="0.3">
      <c r="P3559" s="17">
        <v>41965</v>
      </c>
      <c r="Q3559">
        <v>1.3</v>
      </c>
      <c r="R3559" s="13">
        <f>IF(Q3559&gt;B$5,0,B$5-Q3559)</f>
        <v>14.071499405405014</v>
      </c>
    </row>
    <row r="3560" spans="16:18" x14ac:dyDescent="0.3">
      <c r="P3560" s="17">
        <v>41966</v>
      </c>
      <c r="Q3560">
        <v>2.8</v>
      </c>
      <c r="R3560" s="13">
        <f>IF(Q3560&gt;B$5,0,B$5-Q3560)</f>
        <v>12.571499405405014</v>
      </c>
    </row>
    <row r="3561" spans="16:18" x14ac:dyDescent="0.3">
      <c r="P3561" s="17">
        <v>41967</v>
      </c>
      <c r="Q3561">
        <v>5.8</v>
      </c>
      <c r="R3561" s="13">
        <f>IF(Q3561&gt;B$5,0,B$5-Q3561)</f>
        <v>9.5714994054050138</v>
      </c>
    </row>
    <row r="3562" spans="16:18" x14ac:dyDescent="0.3">
      <c r="P3562" s="17">
        <v>41968</v>
      </c>
      <c r="Q3562">
        <v>4.3</v>
      </c>
      <c r="R3562" s="13">
        <f>IF(Q3562&gt;B$5,0,B$5-Q3562)</f>
        <v>11.071499405405014</v>
      </c>
    </row>
    <row r="3563" spans="16:18" x14ac:dyDescent="0.3">
      <c r="P3563" s="17">
        <v>41969</v>
      </c>
      <c r="Q3563">
        <v>-0.5</v>
      </c>
      <c r="R3563" s="13">
        <f>IF(Q3563&gt;B$5,0,B$5-Q3563)</f>
        <v>15.871499405405014</v>
      </c>
    </row>
    <row r="3564" spans="16:18" x14ac:dyDescent="0.3">
      <c r="P3564" s="17">
        <v>41970</v>
      </c>
      <c r="Q3564">
        <v>0.7</v>
      </c>
      <c r="R3564" s="13">
        <f>IF(Q3564&gt;B$5,0,B$5-Q3564)</f>
        <v>14.671499405405015</v>
      </c>
    </row>
    <row r="3565" spans="16:18" x14ac:dyDescent="0.3">
      <c r="P3565" s="17">
        <v>41971</v>
      </c>
      <c r="Q3565">
        <v>0.9</v>
      </c>
      <c r="R3565" s="13">
        <f>IF(Q3565&gt;B$5,0,B$5-Q3565)</f>
        <v>14.471499405405014</v>
      </c>
    </row>
    <row r="3566" spans="16:18" x14ac:dyDescent="0.3">
      <c r="P3566" s="17">
        <v>41972</v>
      </c>
      <c r="Q3566">
        <v>-0.4</v>
      </c>
      <c r="R3566" s="13">
        <f>IF(Q3566&gt;B$5,0,B$5-Q3566)</f>
        <v>15.771499405405015</v>
      </c>
    </row>
    <row r="3567" spans="16:18" x14ac:dyDescent="0.3">
      <c r="P3567" s="17">
        <v>41973</v>
      </c>
      <c r="Q3567">
        <v>-0.7</v>
      </c>
      <c r="R3567" s="13">
        <f>IF(Q3567&gt;B$5,0,B$5-Q3567)</f>
        <v>16.071499405405014</v>
      </c>
    </row>
    <row r="3568" spans="16:18" x14ac:dyDescent="0.3">
      <c r="P3568" s="17">
        <v>41974</v>
      </c>
      <c r="Q3568">
        <v>-0.3</v>
      </c>
      <c r="R3568" s="13">
        <f>IF(Q3568&gt;B$5,0,B$5-Q3568)</f>
        <v>15.671499405405015</v>
      </c>
    </row>
    <row r="3569" spans="16:18" x14ac:dyDescent="0.3">
      <c r="P3569" s="17">
        <v>41975</v>
      </c>
      <c r="Q3569">
        <v>1</v>
      </c>
      <c r="R3569" s="13">
        <f>IF(Q3569&gt;B$5,0,B$5-Q3569)</f>
        <v>14.371499405405014</v>
      </c>
    </row>
    <row r="3570" spans="16:18" x14ac:dyDescent="0.3">
      <c r="P3570" s="17">
        <v>41976</v>
      </c>
      <c r="Q3570">
        <v>-0.2</v>
      </c>
      <c r="R3570" s="13">
        <f>IF(Q3570&gt;B$5,0,B$5-Q3570)</f>
        <v>15.571499405405014</v>
      </c>
    </row>
    <row r="3571" spans="16:18" x14ac:dyDescent="0.3">
      <c r="P3571" s="17">
        <v>41977</v>
      </c>
      <c r="Q3571">
        <v>0.9</v>
      </c>
      <c r="R3571" s="13">
        <f>IF(Q3571&gt;B$5,0,B$5-Q3571)</f>
        <v>14.471499405405014</v>
      </c>
    </row>
    <row r="3572" spans="16:18" x14ac:dyDescent="0.3">
      <c r="P3572" s="17">
        <v>41978</v>
      </c>
      <c r="Q3572">
        <v>1.2</v>
      </c>
      <c r="R3572" s="13">
        <f>IF(Q3572&gt;B$5,0,B$5-Q3572)</f>
        <v>14.171499405405015</v>
      </c>
    </row>
    <row r="3573" spans="16:18" x14ac:dyDescent="0.3">
      <c r="P3573" s="17">
        <v>41979</v>
      </c>
      <c r="Q3573">
        <v>1.2</v>
      </c>
      <c r="R3573" s="13">
        <f>IF(Q3573&gt;B$5,0,B$5-Q3573)</f>
        <v>14.171499405405015</v>
      </c>
    </row>
    <row r="3574" spans="16:18" x14ac:dyDescent="0.3">
      <c r="P3574" s="17">
        <v>41980</v>
      </c>
      <c r="Q3574">
        <v>1.2</v>
      </c>
      <c r="R3574" s="13">
        <f>IF(Q3574&gt;B$5,0,B$5-Q3574)</f>
        <v>14.171499405405015</v>
      </c>
    </row>
    <row r="3575" spans="16:18" x14ac:dyDescent="0.3">
      <c r="P3575" s="17">
        <v>41981</v>
      </c>
      <c r="Q3575">
        <v>1.2</v>
      </c>
      <c r="R3575" s="13">
        <f>IF(Q3575&gt;B$5,0,B$5-Q3575)</f>
        <v>14.171499405405015</v>
      </c>
    </row>
    <row r="3576" spans="16:18" x14ac:dyDescent="0.3">
      <c r="P3576" s="17">
        <v>41982</v>
      </c>
      <c r="Q3576">
        <v>1.2</v>
      </c>
      <c r="R3576" s="13">
        <f>IF(Q3576&gt;B$5,0,B$5-Q3576)</f>
        <v>14.171499405405015</v>
      </c>
    </row>
    <row r="3577" spans="16:18" x14ac:dyDescent="0.3">
      <c r="P3577" s="17">
        <v>41983</v>
      </c>
      <c r="Q3577">
        <v>1.2</v>
      </c>
      <c r="R3577" s="13">
        <f>IF(Q3577&gt;B$5,0,B$5-Q3577)</f>
        <v>14.171499405405015</v>
      </c>
    </row>
    <row r="3578" spans="16:18" x14ac:dyDescent="0.3">
      <c r="P3578" s="17">
        <v>41984</v>
      </c>
      <c r="Q3578">
        <v>1.2</v>
      </c>
      <c r="R3578" s="13">
        <f>IF(Q3578&gt;B$5,0,B$5-Q3578)</f>
        <v>14.171499405405015</v>
      </c>
    </row>
    <row r="3579" spans="16:18" x14ac:dyDescent="0.3">
      <c r="P3579" s="17">
        <v>41985</v>
      </c>
      <c r="Q3579">
        <v>1.2</v>
      </c>
      <c r="R3579" s="13">
        <f>IF(Q3579&gt;B$5,0,B$5-Q3579)</f>
        <v>14.171499405405015</v>
      </c>
    </row>
    <row r="3580" spans="16:18" x14ac:dyDescent="0.3">
      <c r="P3580" s="17">
        <v>41986</v>
      </c>
      <c r="Q3580">
        <v>1.2</v>
      </c>
      <c r="R3580" s="13">
        <f>IF(Q3580&gt;B$5,0,B$5-Q3580)</f>
        <v>14.171499405405015</v>
      </c>
    </row>
    <row r="3581" spans="16:18" x14ac:dyDescent="0.3">
      <c r="P3581" s="17">
        <v>41987</v>
      </c>
      <c r="Q3581">
        <v>1.2</v>
      </c>
      <c r="R3581" s="13">
        <f>IF(Q3581&gt;B$5,0,B$5-Q3581)</f>
        <v>14.171499405405015</v>
      </c>
    </row>
    <row r="3582" spans="16:18" x14ac:dyDescent="0.3">
      <c r="P3582" s="17">
        <v>41988</v>
      </c>
      <c r="Q3582">
        <v>1.2</v>
      </c>
      <c r="R3582" s="13">
        <f>IF(Q3582&gt;B$5,0,B$5-Q3582)</f>
        <v>14.171499405405015</v>
      </c>
    </row>
    <row r="3583" spans="16:18" x14ac:dyDescent="0.3">
      <c r="P3583" s="17">
        <v>41989</v>
      </c>
      <c r="Q3583">
        <v>1.2</v>
      </c>
      <c r="R3583" s="13">
        <f>IF(Q3583&gt;B$5,0,B$5-Q3583)</f>
        <v>14.171499405405015</v>
      </c>
    </row>
    <row r="3584" spans="16:18" x14ac:dyDescent="0.3">
      <c r="P3584" s="17">
        <v>41990</v>
      </c>
      <c r="Q3584">
        <v>1.2</v>
      </c>
      <c r="R3584" s="13">
        <f>IF(Q3584&gt;B$5,0,B$5-Q3584)</f>
        <v>14.171499405405015</v>
      </c>
    </row>
    <row r="3585" spans="16:18" x14ac:dyDescent="0.3">
      <c r="P3585" s="17">
        <v>41991</v>
      </c>
      <c r="Q3585">
        <v>1.2</v>
      </c>
      <c r="R3585" s="13">
        <f>IF(Q3585&gt;B$5,0,B$5-Q3585)</f>
        <v>14.171499405405015</v>
      </c>
    </row>
    <row r="3586" spans="16:18" x14ac:dyDescent="0.3">
      <c r="P3586" s="17">
        <v>41992</v>
      </c>
      <c r="Q3586">
        <v>3.3</v>
      </c>
      <c r="R3586" s="13">
        <f>IF(Q3586&gt;B$5,0,B$5-Q3586)</f>
        <v>12.071499405405014</v>
      </c>
    </row>
    <row r="3587" spans="16:18" x14ac:dyDescent="0.3">
      <c r="P3587" s="17">
        <v>41993</v>
      </c>
      <c r="Q3587">
        <v>-0.4</v>
      </c>
      <c r="R3587" s="13">
        <f>IF(Q3587&gt;B$5,0,B$5-Q3587)</f>
        <v>15.771499405405015</v>
      </c>
    </row>
    <row r="3588" spans="16:18" x14ac:dyDescent="0.3">
      <c r="P3588" s="17">
        <v>41994</v>
      </c>
      <c r="Q3588">
        <v>-2.2999999999999998</v>
      </c>
      <c r="R3588" s="13">
        <f>IF(Q3588&gt;B$5,0,B$5-Q3588)</f>
        <v>17.671499405405015</v>
      </c>
    </row>
    <row r="3589" spans="16:18" x14ac:dyDescent="0.3">
      <c r="P3589" s="17">
        <v>41995</v>
      </c>
      <c r="Q3589">
        <v>-1.2</v>
      </c>
      <c r="R3589" s="13">
        <f>IF(Q3589&gt;B$5,0,B$5-Q3589)</f>
        <v>16.571499405405014</v>
      </c>
    </row>
    <row r="3590" spans="16:18" x14ac:dyDescent="0.3">
      <c r="P3590" s="17">
        <v>41996</v>
      </c>
      <c r="Q3590">
        <v>-2.7</v>
      </c>
      <c r="R3590" s="13">
        <f>IF(Q3590&gt;B$5,0,B$5-Q3590)</f>
        <v>18.071499405405014</v>
      </c>
    </row>
    <row r="3591" spans="16:18" x14ac:dyDescent="0.3">
      <c r="P3591" s="17">
        <v>41997</v>
      </c>
      <c r="Q3591">
        <v>-3.8</v>
      </c>
      <c r="R3591" s="13">
        <f>IF(Q3591&gt;B$5,0,B$5-Q3591)</f>
        <v>19.171499405405015</v>
      </c>
    </row>
    <row r="3592" spans="16:18" x14ac:dyDescent="0.3">
      <c r="P3592" s="17">
        <v>41998</v>
      </c>
      <c r="Q3592">
        <v>-9.4</v>
      </c>
      <c r="R3592" s="13">
        <f>IF(Q3592&gt;B$5,0,B$5-Q3592)</f>
        <v>24.771499405405017</v>
      </c>
    </row>
    <row r="3593" spans="16:18" x14ac:dyDescent="0.3">
      <c r="P3593" s="17">
        <v>41999</v>
      </c>
      <c r="Q3593">
        <v>-10.3</v>
      </c>
      <c r="R3593" s="13">
        <f>IF(Q3593&gt;B$5,0,B$5-Q3593)</f>
        <v>25.671499405405015</v>
      </c>
    </row>
    <row r="3594" spans="16:18" x14ac:dyDescent="0.3">
      <c r="P3594" s="17">
        <v>42000</v>
      </c>
      <c r="Q3594">
        <v>-10.9</v>
      </c>
      <c r="R3594" s="13">
        <f>IF(Q3594&gt;B$5,0,B$5-Q3594)</f>
        <v>26.271499405405017</v>
      </c>
    </row>
    <row r="3595" spans="16:18" x14ac:dyDescent="0.3">
      <c r="P3595" s="17">
        <v>42001</v>
      </c>
      <c r="Q3595">
        <v>-10.3</v>
      </c>
      <c r="R3595" s="13">
        <f>IF(Q3595&gt;B$5,0,B$5-Q3595)</f>
        <v>25.671499405405015</v>
      </c>
    </row>
    <row r="3596" spans="16:18" x14ac:dyDescent="0.3">
      <c r="P3596" s="17">
        <v>42002</v>
      </c>
      <c r="Q3596">
        <v>-9.3000000000000007</v>
      </c>
      <c r="R3596" s="13">
        <f>IF(Q3596&gt;B$5,0,B$5-Q3596)</f>
        <v>24.671499405405015</v>
      </c>
    </row>
    <row r="3597" spans="16:18" x14ac:dyDescent="0.3">
      <c r="P3597" s="17">
        <v>42003</v>
      </c>
      <c r="Q3597">
        <v>-0.9</v>
      </c>
      <c r="R3597" s="13">
        <f>IF(Q3597&gt;B$5,0,B$5-Q3597)</f>
        <v>16.271499405405013</v>
      </c>
    </row>
    <row r="3598" spans="16:18" x14ac:dyDescent="0.3">
      <c r="P3598" s="17">
        <v>42004</v>
      </c>
      <c r="Q3598">
        <v>1.3</v>
      </c>
      <c r="R3598" s="13">
        <f>IF(Q3598&gt;B$5,0,B$5-Q3598)</f>
        <v>14.071499405405014</v>
      </c>
    </row>
    <row r="3599" spans="16:18" x14ac:dyDescent="0.3">
      <c r="P3599" s="17">
        <v>42005</v>
      </c>
      <c r="Q3599">
        <v>3.3</v>
      </c>
      <c r="R3599" s="13">
        <f>IF(Q3599&gt;B$5,0,B$5-Q3599)</f>
        <v>12.071499405405014</v>
      </c>
    </row>
    <row r="3600" spans="16:18" x14ac:dyDescent="0.3">
      <c r="P3600" s="17">
        <v>42006</v>
      </c>
      <c r="Q3600">
        <v>5</v>
      </c>
      <c r="R3600" s="13">
        <f>IF(Q3600&gt;B$5,0,B$5-Q3600)</f>
        <v>10.371499405405014</v>
      </c>
    </row>
    <row r="3601" spans="16:18" x14ac:dyDescent="0.3">
      <c r="P3601" s="17">
        <v>42007</v>
      </c>
      <c r="Q3601">
        <v>2</v>
      </c>
      <c r="R3601" s="13">
        <f>IF(Q3601&gt;B$5,0,B$5-Q3601)</f>
        <v>13.371499405405014</v>
      </c>
    </row>
    <row r="3602" spans="16:18" x14ac:dyDescent="0.3">
      <c r="P3602" s="17">
        <v>42008</v>
      </c>
      <c r="Q3602">
        <v>-0.1</v>
      </c>
      <c r="R3602" s="13">
        <f>IF(Q3602&gt;B$5,0,B$5-Q3602)</f>
        <v>15.471499405405014</v>
      </c>
    </row>
    <row r="3603" spans="16:18" x14ac:dyDescent="0.3">
      <c r="P3603" s="17">
        <v>42009</v>
      </c>
      <c r="Q3603">
        <v>-2.4</v>
      </c>
      <c r="R3603" s="13">
        <f>IF(Q3603&gt;B$5,0,B$5-Q3603)</f>
        <v>17.771499405405013</v>
      </c>
    </row>
    <row r="3604" spans="16:18" x14ac:dyDescent="0.3">
      <c r="P3604" s="17">
        <v>42010</v>
      </c>
      <c r="Q3604">
        <v>-2.4</v>
      </c>
      <c r="R3604" s="13">
        <f>IF(Q3604&gt;B$5,0,B$5-Q3604)</f>
        <v>17.771499405405013</v>
      </c>
    </row>
    <row r="3605" spans="16:18" x14ac:dyDescent="0.3">
      <c r="P3605" s="17">
        <v>42011</v>
      </c>
      <c r="Q3605">
        <v>0.2</v>
      </c>
      <c r="R3605" s="13">
        <f>IF(Q3605&gt;B$5,0,B$5-Q3605)</f>
        <v>15.171499405405015</v>
      </c>
    </row>
    <row r="3606" spans="16:18" x14ac:dyDescent="0.3">
      <c r="P3606" s="17">
        <v>42012</v>
      </c>
      <c r="Q3606">
        <v>2.4</v>
      </c>
      <c r="R3606" s="13">
        <f>IF(Q3606&gt;B$5,0,B$5-Q3606)</f>
        <v>12.971499405405014</v>
      </c>
    </row>
    <row r="3607" spans="16:18" x14ac:dyDescent="0.3">
      <c r="P3607" s="17">
        <v>42013</v>
      </c>
      <c r="Q3607">
        <v>-0.9</v>
      </c>
      <c r="R3607" s="13">
        <f>IF(Q3607&gt;B$5,0,B$5-Q3607)</f>
        <v>16.271499405405013</v>
      </c>
    </row>
    <row r="3608" spans="16:18" x14ac:dyDescent="0.3">
      <c r="P3608" s="17">
        <v>42014</v>
      </c>
      <c r="Q3608">
        <v>-3.3</v>
      </c>
      <c r="R3608" s="13">
        <f>IF(Q3608&gt;B$5,0,B$5-Q3608)</f>
        <v>18.671499405405015</v>
      </c>
    </row>
    <row r="3609" spans="16:18" x14ac:dyDescent="0.3">
      <c r="P3609" s="17">
        <v>42015</v>
      </c>
      <c r="Q3609">
        <v>-1.8</v>
      </c>
      <c r="R3609" s="13">
        <f>IF(Q3609&gt;B$5,0,B$5-Q3609)</f>
        <v>17.171499405405015</v>
      </c>
    </row>
    <row r="3610" spans="16:18" x14ac:dyDescent="0.3">
      <c r="P3610" s="17">
        <v>42016</v>
      </c>
      <c r="Q3610">
        <v>-4.5999999999999996</v>
      </c>
      <c r="R3610" s="13">
        <f>IF(Q3610&gt;B$5,0,B$5-Q3610)</f>
        <v>19.971499405405012</v>
      </c>
    </row>
    <row r="3611" spans="16:18" x14ac:dyDescent="0.3">
      <c r="P3611" s="17">
        <v>42017</v>
      </c>
      <c r="Q3611">
        <v>2.5</v>
      </c>
      <c r="R3611" s="13">
        <f>IF(Q3611&gt;B$5,0,B$5-Q3611)</f>
        <v>12.871499405405014</v>
      </c>
    </row>
    <row r="3612" spans="16:18" x14ac:dyDescent="0.3">
      <c r="P3612" s="17">
        <v>42018</v>
      </c>
      <c r="Q3612">
        <v>1.5</v>
      </c>
      <c r="R3612" s="13">
        <f>IF(Q3612&gt;B$5,0,B$5-Q3612)</f>
        <v>13.871499405405014</v>
      </c>
    </row>
    <row r="3613" spans="16:18" x14ac:dyDescent="0.3">
      <c r="P3613" s="17">
        <v>42019</v>
      </c>
      <c r="Q3613">
        <v>1.4</v>
      </c>
      <c r="R3613" s="13">
        <f>IF(Q3613&gt;B$5,0,B$5-Q3613)</f>
        <v>13.971499405405014</v>
      </c>
    </row>
    <row r="3614" spans="16:18" x14ac:dyDescent="0.3">
      <c r="P3614" s="17">
        <v>42020</v>
      </c>
      <c r="Q3614">
        <v>3.6</v>
      </c>
      <c r="R3614" s="13">
        <f>IF(Q3614&gt;B$5,0,B$5-Q3614)</f>
        <v>11.771499405405015</v>
      </c>
    </row>
    <row r="3615" spans="16:18" x14ac:dyDescent="0.3">
      <c r="P3615" s="17">
        <v>42021</v>
      </c>
      <c r="Q3615">
        <v>2.4</v>
      </c>
      <c r="R3615" s="13">
        <f>IF(Q3615&gt;B$5,0,B$5-Q3615)</f>
        <v>12.971499405405014</v>
      </c>
    </row>
    <row r="3616" spans="16:18" x14ac:dyDescent="0.3">
      <c r="P3616" s="17">
        <v>42022</v>
      </c>
      <c r="Q3616">
        <v>1.9</v>
      </c>
      <c r="R3616" s="13">
        <f>IF(Q3616&gt;B$5,0,B$5-Q3616)</f>
        <v>13.471499405405014</v>
      </c>
    </row>
    <row r="3617" spans="16:18" x14ac:dyDescent="0.3">
      <c r="P3617" s="17">
        <v>42023</v>
      </c>
      <c r="Q3617">
        <v>-0.7</v>
      </c>
      <c r="R3617" s="13">
        <f>IF(Q3617&gt;B$5,0,B$5-Q3617)</f>
        <v>16.071499405405014</v>
      </c>
    </row>
    <row r="3618" spans="16:18" x14ac:dyDescent="0.3">
      <c r="P3618" s="17">
        <v>42024</v>
      </c>
      <c r="Q3618">
        <v>-0.6</v>
      </c>
      <c r="R3618" s="13">
        <f>IF(Q3618&gt;B$5,0,B$5-Q3618)</f>
        <v>15.971499405405014</v>
      </c>
    </row>
    <row r="3619" spans="16:18" x14ac:dyDescent="0.3">
      <c r="P3619" s="17">
        <v>42025</v>
      </c>
      <c r="Q3619">
        <v>0.1</v>
      </c>
      <c r="R3619" s="13">
        <f>IF(Q3619&gt;B$5,0,B$5-Q3619)</f>
        <v>15.271499405405015</v>
      </c>
    </row>
    <row r="3620" spans="16:18" x14ac:dyDescent="0.3">
      <c r="P3620" s="17">
        <v>42026</v>
      </c>
      <c r="Q3620">
        <v>-1.3</v>
      </c>
      <c r="R3620" s="13">
        <f>IF(Q3620&gt;B$5,0,B$5-Q3620)</f>
        <v>16.671499405405015</v>
      </c>
    </row>
    <row r="3621" spans="16:18" x14ac:dyDescent="0.3">
      <c r="P3621" s="17">
        <v>42027</v>
      </c>
      <c r="Q3621">
        <v>-5.2</v>
      </c>
      <c r="R3621" s="13">
        <f>IF(Q3621&gt;B$5,0,B$5-Q3621)</f>
        <v>20.571499405405014</v>
      </c>
    </row>
    <row r="3622" spans="16:18" x14ac:dyDescent="0.3">
      <c r="P3622" s="17">
        <v>42028</v>
      </c>
      <c r="Q3622">
        <v>-2.2000000000000002</v>
      </c>
      <c r="R3622" s="13">
        <f>IF(Q3622&gt;B$5,0,B$5-Q3622)</f>
        <v>17.571499405405014</v>
      </c>
    </row>
    <row r="3623" spans="16:18" x14ac:dyDescent="0.3">
      <c r="P3623" s="17">
        <v>42029</v>
      </c>
      <c r="Q3623">
        <v>-1</v>
      </c>
      <c r="R3623" s="13">
        <f>IF(Q3623&gt;B$5,0,B$5-Q3623)</f>
        <v>16.371499405405014</v>
      </c>
    </row>
    <row r="3624" spans="16:18" x14ac:dyDescent="0.3">
      <c r="P3624" s="17">
        <v>42030</v>
      </c>
      <c r="Q3624">
        <v>-1</v>
      </c>
      <c r="R3624" s="13">
        <f>IF(Q3624&gt;B$5,0,B$5-Q3624)</f>
        <v>16.371499405405014</v>
      </c>
    </row>
    <row r="3625" spans="16:18" x14ac:dyDescent="0.3">
      <c r="P3625" s="17">
        <v>42031</v>
      </c>
      <c r="Q3625">
        <v>-0.2</v>
      </c>
      <c r="R3625" s="13">
        <f>IF(Q3625&gt;B$5,0,B$5-Q3625)</f>
        <v>15.571499405405014</v>
      </c>
    </row>
    <row r="3626" spans="16:18" x14ac:dyDescent="0.3">
      <c r="P3626" s="17">
        <v>42032</v>
      </c>
      <c r="Q3626">
        <v>0.8</v>
      </c>
      <c r="R3626" s="13">
        <f>IF(Q3626&gt;B$5,0,B$5-Q3626)</f>
        <v>14.571499405405014</v>
      </c>
    </row>
    <row r="3627" spans="16:18" x14ac:dyDescent="0.3">
      <c r="P3627" s="17">
        <v>42033</v>
      </c>
      <c r="Q3627">
        <v>1.6</v>
      </c>
      <c r="R3627" s="13">
        <f>IF(Q3627&gt;B$5,0,B$5-Q3627)</f>
        <v>13.771499405405015</v>
      </c>
    </row>
    <row r="3628" spans="16:18" x14ac:dyDescent="0.3">
      <c r="P3628" s="17">
        <v>42034</v>
      </c>
      <c r="Q3628">
        <v>0.3</v>
      </c>
      <c r="R3628" s="13">
        <f>IF(Q3628&gt;B$5,0,B$5-Q3628)</f>
        <v>15.071499405405014</v>
      </c>
    </row>
    <row r="3629" spans="16:18" x14ac:dyDescent="0.3">
      <c r="P3629" s="17">
        <v>42035</v>
      </c>
      <c r="Q3629">
        <v>0.4</v>
      </c>
      <c r="R3629" s="13">
        <f>IF(Q3629&gt;B$5,0,B$5-Q3629)</f>
        <v>14.971499405405014</v>
      </c>
    </row>
    <row r="3630" spans="16:18" x14ac:dyDescent="0.3">
      <c r="P3630" s="17">
        <v>42036</v>
      </c>
      <c r="Q3630">
        <v>-0.7</v>
      </c>
      <c r="R3630" s="13">
        <f>IF(Q3630&gt;B$5,0,B$5-Q3630)</f>
        <v>16.071499405405014</v>
      </c>
    </row>
    <row r="3631" spans="16:18" x14ac:dyDescent="0.3">
      <c r="P3631" s="17">
        <v>42037</v>
      </c>
      <c r="Q3631">
        <v>-4.5</v>
      </c>
      <c r="R3631" s="13">
        <f>IF(Q3631&gt;B$5,0,B$5-Q3631)</f>
        <v>19.871499405405014</v>
      </c>
    </row>
    <row r="3632" spans="16:18" x14ac:dyDescent="0.3">
      <c r="P3632" s="17">
        <v>42038</v>
      </c>
      <c r="Q3632">
        <v>-4.2</v>
      </c>
      <c r="R3632" s="13">
        <f>IF(Q3632&gt;B$5,0,B$5-Q3632)</f>
        <v>19.571499405405014</v>
      </c>
    </row>
    <row r="3633" spans="16:18" x14ac:dyDescent="0.3">
      <c r="P3633" s="17">
        <v>42039</v>
      </c>
      <c r="Q3633">
        <v>-2.8</v>
      </c>
      <c r="R3633" s="13">
        <f>IF(Q3633&gt;B$5,0,B$5-Q3633)</f>
        <v>18.171499405405015</v>
      </c>
    </row>
    <row r="3634" spans="16:18" x14ac:dyDescent="0.3">
      <c r="P3634" s="17">
        <v>42040</v>
      </c>
      <c r="Q3634">
        <v>-4.0999999999999996</v>
      </c>
      <c r="R3634" s="13">
        <f>IF(Q3634&gt;B$5,0,B$5-Q3634)</f>
        <v>19.471499405405012</v>
      </c>
    </row>
    <row r="3635" spans="16:18" x14ac:dyDescent="0.3">
      <c r="P3635" s="17">
        <v>42041</v>
      </c>
      <c r="Q3635">
        <v>-0.7</v>
      </c>
      <c r="R3635" s="13">
        <f>IF(Q3635&gt;B$5,0,B$5-Q3635)</f>
        <v>16.071499405405014</v>
      </c>
    </row>
    <row r="3636" spans="16:18" x14ac:dyDescent="0.3">
      <c r="P3636" s="17">
        <v>42042</v>
      </c>
      <c r="Q3636">
        <v>-1</v>
      </c>
      <c r="R3636" s="13">
        <f>IF(Q3636&gt;B$5,0,B$5-Q3636)</f>
        <v>16.371499405405014</v>
      </c>
    </row>
    <row r="3637" spans="16:18" x14ac:dyDescent="0.3">
      <c r="P3637" s="17">
        <v>42043</v>
      </c>
      <c r="Q3637">
        <v>-2</v>
      </c>
      <c r="R3637" s="13">
        <f>IF(Q3637&gt;B$5,0,B$5-Q3637)</f>
        <v>17.371499405405014</v>
      </c>
    </row>
    <row r="3638" spans="16:18" x14ac:dyDescent="0.3">
      <c r="P3638" s="17">
        <v>42044</v>
      </c>
      <c r="Q3638">
        <v>4</v>
      </c>
      <c r="R3638" s="13">
        <f>IF(Q3638&gt;B$5,0,B$5-Q3638)</f>
        <v>11.371499405405014</v>
      </c>
    </row>
    <row r="3639" spans="16:18" x14ac:dyDescent="0.3">
      <c r="P3639" s="17">
        <v>42045</v>
      </c>
      <c r="Q3639">
        <v>3.2</v>
      </c>
      <c r="R3639" s="13">
        <f>IF(Q3639&gt;B$5,0,B$5-Q3639)</f>
        <v>12.171499405405015</v>
      </c>
    </row>
    <row r="3640" spans="16:18" x14ac:dyDescent="0.3">
      <c r="P3640" s="17">
        <v>42046</v>
      </c>
      <c r="Q3640">
        <v>1</v>
      </c>
      <c r="R3640" s="13">
        <f>IF(Q3640&gt;B$5,0,B$5-Q3640)</f>
        <v>14.371499405405014</v>
      </c>
    </row>
    <row r="3641" spans="16:18" x14ac:dyDescent="0.3">
      <c r="P3641" s="17">
        <v>42047</v>
      </c>
      <c r="Q3641">
        <v>2.2999999999999998</v>
      </c>
      <c r="R3641" s="13">
        <f>IF(Q3641&gt;B$5,0,B$5-Q3641)</f>
        <v>13.071499405405014</v>
      </c>
    </row>
    <row r="3642" spans="16:18" x14ac:dyDescent="0.3">
      <c r="P3642" s="17">
        <v>42048</v>
      </c>
      <c r="Q3642">
        <v>-0.4</v>
      </c>
      <c r="R3642" s="13">
        <f>IF(Q3642&gt;B$5,0,B$5-Q3642)</f>
        <v>15.771499405405015</v>
      </c>
    </row>
    <row r="3643" spans="16:18" x14ac:dyDescent="0.3">
      <c r="P3643" s="17">
        <v>42049</v>
      </c>
      <c r="Q3643">
        <v>1</v>
      </c>
      <c r="R3643" s="13">
        <f>IF(Q3643&gt;B$5,0,B$5-Q3643)</f>
        <v>14.371499405405014</v>
      </c>
    </row>
    <row r="3644" spans="16:18" x14ac:dyDescent="0.3">
      <c r="P3644" s="17">
        <v>42050</v>
      </c>
      <c r="Q3644">
        <v>-1</v>
      </c>
      <c r="R3644" s="13">
        <f>IF(Q3644&gt;B$5,0,B$5-Q3644)</f>
        <v>16.371499405405014</v>
      </c>
    </row>
    <row r="3645" spans="16:18" x14ac:dyDescent="0.3">
      <c r="P3645" s="17">
        <v>42051</v>
      </c>
      <c r="Q3645">
        <v>-1.6</v>
      </c>
      <c r="R3645" s="13">
        <f>IF(Q3645&gt;B$5,0,B$5-Q3645)</f>
        <v>16.971499405405016</v>
      </c>
    </row>
    <row r="3646" spans="16:18" x14ac:dyDescent="0.3">
      <c r="P3646" s="17">
        <v>42052</v>
      </c>
      <c r="Q3646">
        <v>0.5</v>
      </c>
      <c r="R3646" s="13">
        <f>IF(Q3646&gt;B$5,0,B$5-Q3646)</f>
        <v>14.871499405405014</v>
      </c>
    </row>
    <row r="3647" spans="16:18" x14ac:dyDescent="0.3">
      <c r="P3647" s="17">
        <v>42053</v>
      </c>
      <c r="Q3647">
        <v>4.0999999999999996</v>
      </c>
      <c r="R3647" s="13">
        <f>IF(Q3647&gt;B$5,0,B$5-Q3647)</f>
        <v>11.271499405405015</v>
      </c>
    </row>
    <row r="3648" spans="16:18" x14ac:dyDescent="0.3">
      <c r="P3648" s="17">
        <v>42054</v>
      </c>
      <c r="Q3648">
        <v>5.0999999999999996</v>
      </c>
      <c r="R3648" s="13">
        <f>IF(Q3648&gt;B$5,0,B$5-Q3648)</f>
        <v>10.271499405405015</v>
      </c>
    </row>
    <row r="3649" spans="16:18" x14ac:dyDescent="0.3">
      <c r="P3649" s="17">
        <v>42055</v>
      </c>
      <c r="Q3649">
        <v>4.5</v>
      </c>
      <c r="R3649" s="13">
        <f>IF(Q3649&gt;B$5,0,B$5-Q3649)</f>
        <v>10.871499405405014</v>
      </c>
    </row>
    <row r="3650" spans="16:18" x14ac:dyDescent="0.3">
      <c r="P3650" s="17">
        <v>42056</v>
      </c>
      <c r="Q3650">
        <v>1.2</v>
      </c>
      <c r="R3650" s="13">
        <f>IF(Q3650&gt;B$5,0,B$5-Q3650)</f>
        <v>14.171499405405015</v>
      </c>
    </row>
    <row r="3651" spans="16:18" x14ac:dyDescent="0.3">
      <c r="P3651" s="17">
        <v>42057</v>
      </c>
      <c r="Q3651">
        <v>1.2</v>
      </c>
      <c r="R3651" s="13">
        <f>IF(Q3651&gt;B$5,0,B$5-Q3651)</f>
        <v>14.171499405405015</v>
      </c>
    </row>
    <row r="3652" spans="16:18" x14ac:dyDescent="0.3">
      <c r="P3652" s="17">
        <v>42058</v>
      </c>
      <c r="Q3652">
        <v>1.2</v>
      </c>
      <c r="R3652" s="13">
        <f>IF(Q3652&gt;B$5,0,B$5-Q3652)</f>
        <v>14.171499405405015</v>
      </c>
    </row>
    <row r="3653" spans="16:18" x14ac:dyDescent="0.3">
      <c r="P3653" s="17">
        <v>42059</v>
      </c>
      <c r="Q3653">
        <v>2.4</v>
      </c>
      <c r="R3653" s="13">
        <f>IF(Q3653&gt;B$5,0,B$5-Q3653)</f>
        <v>12.971499405405014</v>
      </c>
    </row>
    <row r="3654" spans="16:18" x14ac:dyDescent="0.3">
      <c r="P3654" s="17">
        <v>42060</v>
      </c>
      <c r="Q3654">
        <v>4</v>
      </c>
      <c r="R3654" s="13">
        <f>IF(Q3654&gt;B$5,0,B$5-Q3654)</f>
        <v>11.371499405405014</v>
      </c>
    </row>
    <row r="3655" spans="16:18" x14ac:dyDescent="0.3">
      <c r="P3655" s="17">
        <v>42061</v>
      </c>
      <c r="Q3655">
        <v>1.5</v>
      </c>
      <c r="R3655" s="13">
        <f>IF(Q3655&gt;B$5,0,B$5-Q3655)</f>
        <v>13.871499405405014</v>
      </c>
    </row>
    <row r="3656" spans="16:18" x14ac:dyDescent="0.3">
      <c r="P3656" s="17">
        <v>42062</v>
      </c>
      <c r="Q3656">
        <v>2.1</v>
      </c>
      <c r="R3656" s="13">
        <f>IF(Q3656&gt;B$5,0,B$5-Q3656)</f>
        <v>13.271499405405015</v>
      </c>
    </row>
    <row r="3657" spans="16:18" x14ac:dyDescent="0.3">
      <c r="P3657" s="17">
        <v>42063</v>
      </c>
      <c r="Q3657">
        <v>1.9</v>
      </c>
      <c r="R3657" s="13">
        <f>IF(Q3657&gt;B$5,0,B$5-Q3657)</f>
        <v>13.471499405405014</v>
      </c>
    </row>
    <row r="3658" spans="16:18" x14ac:dyDescent="0.3">
      <c r="P3658" s="17">
        <v>42064</v>
      </c>
      <c r="Q3658">
        <v>2.1</v>
      </c>
      <c r="R3658" s="13">
        <f>IF(Q3658&gt;B$5,0,B$5-Q3658)</f>
        <v>13.271499405405015</v>
      </c>
    </row>
    <row r="3659" spans="16:18" x14ac:dyDescent="0.3">
      <c r="P3659" s="17">
        <v>42065</v>
      </c>
      <c r="Q3659">
        <v>3.5</v>
      </c>
      <c r="R3659" s="13">
        <f>IF(Q3659&gt;B$5,0,B$5-Q3659)</f>
        <v>11.871499405405014</v>
      </c>
    </row>
    <row r="3660" spans="16:18" x14ac:dyDescent="0.3">
      <c r="P3660" s="17">
        <v>42066</v>
      </c>
      <c r="Q3660">
        <v>1.6</v>
      </c>
      <c r="R3660" s="13">
        <f>IF(Q3660&gt;B$5,0,B$5-Q3660)</f>
        <v>13.771499405405015</v>
      </c>
    </row>
    <row r="3661" spans="16:18" x14ac:dyDescent="0.3">
      <c r="P3661" s="17">
        <v>42067</v>
      </c>
      <c r="Q3661">
        <v>0.3</v>
      </c>
      <c r="R3661" s="13">
        <f>IF(Q3661&gt;B$5,0,B$5-Q3661)</f>
        <v>15.071499405405014</v>
      </c>
    </row>
    <row r="3662" spans="16:18" x14ac:dyDescent="0.3">
      <c r="P3662" s="17">
        <v>42068</v>
      </c>
      <c r="Q3662">
        <v>1.7</v>
      </c>
      <c r="R3662" s="13">
        <f>IF(Q3662&gt;B$5,0,B$5-Q3662)</f>
        <v>13.671499405405015</v>
      </c>
    </row>
    <row r="3663" spans="16:18" x14ac:dyDescent="0.3">
      <c r="P3663" s="17">
        <v>42069</v>
      </c>
      <c r="Q3663">
        <v>3.2</v>
      </c>
      <c r="R3663" s="13">
        <f>IF(Q3663&gt;B$5,0,B$5-Q3663)</f>
        <v>12.171499405405015</v>
      </c>
    </row>
    <row r="3664" spans="16:18" x14ac:dyDescent="0.3">
      <c r="P3664" s="17">
        <v>42070</v>
      </c>
      <c r="Q3664">
        <v>4.4000000000000004</v>
      </c>
      <c r="R3664" s="13">
        <f>IF(Q3664&gt;B$5,0,B$5-Q3664)</f>
        <v>10.971499405405014</v>
      </c>
    </row>
    <row r="3665" spans="16:18" x14ac:dyDescent="0.3">
      <c r="P3665" s="17">
        <v>42071</v>
      </c>
      <c r="Q3665">
        <v>9.6</v>
      </c>
      <c r="R3665" s="13">
        <f>IF(Q3665&gt;B$5,0,B$5-Q3665)</f>
        <v>5.7714994054050148</v>
      </c>
    </row>
    <row r="3666" spans="16:18" x14ac:dyDescent="0.3">
      <c r="P3666" s="17">
        <v>42072</v>
      </c>
      <c r="Q3666">
        <v>6.8</v>
      </c>
      <c r="R3666" s="13">
        <f>IF(Q3666&gt;B$5,0,B$5-Q3666)</f>
        <v>8.5714994054050138</v>
      </c>
    </row>
    <row r="3667" spans="16:18" x14ac:dyDescent="0.3">
      <c r="P3667" s="17">
        <v>42073</v>
      </c>
      <c r="Q3667">
        <v>6.5</v>
      </c>
      <c r="R3667" s="13">
        <f>IF(Q3667&gt;B$5,0,B$5-Q3667)</f>
        <v>8.8714994054050145</v>
      </c>
    </row>
    <row r="3668" spans="16:18" x14ac:dyDescent="0.3">
      <c r="P3668" s="17">
        <v>42074</v>
      </c>
      <c r="Q3668">
        <v>4.8</v>
      </c>
      <c r="R3668" s="13">
        <f>IF(Q3668&gt;B$5,0,B$5-Q3668)</f>
        <v>10.571499405405014</v>
      </c>
    </row>
    <row r="3669" spans="16:18" x14ac:dyDescent="0.3">
      <c r="P3669" s="17">
        <v>42075</v>
      </c>
      <c r="Q3669">
        <v>1.1000000000000001</v>
      </c>
      <c r="R3669" s="13">
        <f>IF(Q3669&gt;B$5,0,B$5-Q3669)</f>
        <v>14.271499405405015</v>
      </c>
    </row>
    <row r="3670" spans="16:18" x14ac:dyDescent="0.3">
      <c r="P3670" s="17">
        <v>42076</v>
      </c>
      <c r="Q3670">
        <v>0.6</v>
      </c>
      <c r="R3670" s="13">
        <f>IF(Q3670&gt;B$5,0,B$5-Q3670)</f>
        <v>14.771499405405015</v>
      </c>
    </row>
    <row r="3671" spans="16:18" x14ac:dyDescent="0.3">
      <c r="P3671" s="17">
        <v>42077</v>
      </c>
      <c r="Q3671">
        <v>0.7</v>
      </c>
      <c r="R3671" s="13">
        <f>IF(Q3671&gt;B$5,0,B$5-Q3671)</f>
        <v>14.671499405405015</v>
      </c>
    </row>
    <row r="3672" spans="16:18" x14ac:dyDescent="0.3">
      <c r="P3672" s="17">
        <v>42078</v>
      </c>
      <c r="Q3672">
        <v>2.9</v>
      </c>
      <c r="R3672" s="13">
        <f>IF(Q3672&gt;B$5,0,B$5-Q3672)</f>
        <v>12.471499405405014</v>
      </c>
    </row>
    <row r="3673" spans="16:18" x14ac:dyDescent="0.3">
      <c r="P3673" s="17">
        <v>42079</v>
      </c>
      <c r="Q3673">
        <v>3.3</v>
      </c>
      <c r="R3673" s="13">
        <f>IF(Q3673&gt;B$5,0,B$5-Q3673)</f>
        <v>12.071499405405014</v>
      </c>
    </row>
    <row r="3674" spans="16:18" x14ac:dyDescent="0.3">
      <c r="P3674" s="17">
        <v>42080</v>
      </c>
      <c r="Q3674">
        <v>4</v>
      </c>
      <c r="R3674" s="13">
        <f>IF(Q3674&gt;B$5,0,B$5-Q3674)</f>
        <v>11.371499405405014</v>
      </c>
    </row>
    <row r="3675" spans="16:18" x14ac:dyDescent="0.3">
      <c r="P3675" s="17">
        <v>42081</v>
      </c>
      <c r="Q3675">
        <v>5.5</v>
      </c>
      <c r="R3675" s="13">
        <f>IF(Q3675&gt;B$5,0,B$5-Q3675)</f>
        <v>9.8714994054050145</v>
      </c>
    </row>
    <row r="3676" spans="16:18" x14ac:dyDescent="0.3">
      <c r="P3676" s="17">
        <v>42082</v>
      </c>
      <c r="Q3676">
        <v>6.3</v>
      </c>
      <c r="R3676" s="13">
        <f>IF(Q3676&gt;B$5,0,B$5-Q3676)</f>
        <v>9.0714994054050138</v>
      </c>
    </row>
    <row r="3677" spans="16:18" x14ac:dyDescent="0.3">
      <c r="P3677" s="17">
        <v>42083</v>
      </c>
      <c r="Q3677">
        <v>2.2000000000000002</v>
      </c>
      <c r="R3677" s="13">
        <f>IF(Q3677&gt;B$5,0,B$5-Q3677)</f>
        <v>13.171499405405015</v>
      </c>
    </row>
    <row r="3678" spans="16:18" x14ac:dyDescent="0.3">
      <c r="P3678" s="17">
        <v>42084</v>
      </c>
      <c r="Q3678">
        <v>-1</v>
      </c>
      <c r="R3678" s="13">
        <f>IF(Q3678&gt;B$5,0,B$5-Q3678)</f>
        <v>16.371499405405014</v>
      </c>
    </row>
    <row r="3679" spans="16:18" x14ac:dyDescent="0.3">
      <c r="P3679" s="17">
        <v>42085</v>
      </c>
      <c r="Q3679">
        <v>-0.8</v>
      </c>
      <c r="R3679" s="13">
        <f>IF(Q3679&gt;B$5,0,B$5-Q3679)</f>
        <v>16.171499405405015</v>
      </c>
    </row>
    <row r="3680" spans="16:18" x14ac:dyDescent="0.3">
      <c r="P3680" s="17">
        <v>42086</v>
      </c>
      <c r="Q3680">
        <v>3.6</v>
      </c>
      <c r="R3680" s="13">
        <f>IF(Q3680&gt;B$5,0,B$5-Q3680)</f>
        <v>11.771499405405015</v>
      </c>
    </row>
    <row r="3681" spans="16:18" x14ac:dyDescent="0.3">
      <c r="P3681" s="17">
        <v>42087</v>
      </c>
      <c r="Q3681">
        <v>6</v>
      </c>
      <c r="R3681" s="13">
        <f>IF(Q3681&gt;B$5,0,B$5-Q3681)</f>
        <v>9.3714994054050145</v>
      </c>
    </row>
    <row r="3682" spans="16:18" x14ac:dyDescent="0.3">
      <c r="P3682" s="17">
        <v>42088</v>
      </c>
      <c r="Q3682">
        <v>-0.2</v>
      </c>
      <c r="R3682" s="13">
        <f>IF(Q3682&gt;B$5,0,B$5-Q3682)</f>
        <v>15.571499405405014</v>
      </c>
    </row>
    <row r="3683" spans="16:18" x14ac:dyDescent="0.3">
      <c r="P3683" s="17">
        <v>42089</v>
      </c>
      <c r="Q3683">
        <v>2</v>
      </c>
      <c r="R3683" s="13">
        <f>IF(Q3683&gt;B$5,0,B$5-Q3683)</f>
        <v>13.371499405405014</v>
      </c>
    </row>
    <row r="3684" spans="16:18" x14ac:dyDescent="0.3">
      <c r="P3684" s="17">
        <v>42090</v>
      </c>
      <c r="Q3684">
        <v>4</v>
      </c>
      <c r="R3684" s="13">
        <f>IF(Q3684&gt;B$5,0,B$5-Q3684)</f>
        <v>11.371499405405014</v>
      </c>
    </row>
    <row r="3685" spans="16:18" x14ac:dyDescent="0.3">
      <c r="P3685" s="17">
        <v>42091</v>
      </c>
      <c r="Q3685">
        <v>4</v>
      </c>
      <c r="R3685" s="13">
        <f>IF(Q3685&gt;B$5,0,B$5-Q3685)</f>
        <v>11.371499405405014</v>
      </c>
    </row>
    <row r="3686" spans="16:18" x14ac:dyDescent="0.3">
      <c r="P3686" s="17">
        <v>42092</v>
      </c>
      <c r="Q3686">
        <v>2.4</v>
      </c>
      <c r="R3686" s="13">
        <f>IF(Q3686&gt;B$5,0,B$5-Q3686)</f>
        <v>12.971499405405014</v>
      </c>
    </row>
    <row r="3687" spans="16:18" x14ac:dyDescent="0.3">
      <c r="P3687" s="17">
        <v>42093</v>
      </c>
      <c r="Q3687">
        <v>3.8</v>
      </c>
      <c r="R3687" s="13">
        <f>IF(Q3687&gt;B$5,0,B$5-Q3687)</f>
        <v>11.571499405405014</v>
      </c>
    </row>
    <row r="3688" spans="16:18" x14ac:dyDescent="0.3">
      <c r="P3688" s="17">
        <v>42094</v>
      </c>
      <c r="Q3688">
        <v>3.7</v>
      </c>
      <c r="R3688" s="13">
        <f>IF(Q3688&gt;B$5,0,B$5-Q3688)</f>
        <v>11.671499405405015</v>
      </c>
    </row>
    <row r="3689" spans="16:18" x14ac:dyDescent="0.3">
      <c r="P3689" s="17">
        <v>42095</v>
      </c>
      <c r="Q3689">
        <v>1.7</v>
      </c>
      <c r="R3689" s="13">
        <f>IF(Q3689&gt;B$5,0,B$5-Q3689)</f>
        <v>13.671499405405015</v>
      </c>
    </row>
    <row r="3690" spans="16:18" x14ac:dyDescent="0.3">
      <c r="P3690" s="17">
        <v>42096</v>
      </c>
      <c r="Q3690">
        <v>2</v>
      </c>
      <c r="R3690" s="13">
        <f>IF(Q3690&gt;B$5,0,B$5-Q3690)</f>
        <v>13.371499405405014</v>
      </c>
    </row>
    <row r="3691" spans="16:18" x14ac:dyDescent="0.3">
      <c r="P3691" s="17">
        <v>42097</v>
      </c>
      <c r="Q3691">
        <v>3.6</v>
      </c>
      <c r="R3691" s="13">
        <f>IF(Q3691&gt;B$5,0,B$5-Q3691)</f>
        <v>11.771499405405015</v>
      </c>
    </row>
    <row r="3692" spans="16:18" x14ac:dyDescent="0.3">
      <c r="P3692" s="17">
        <v>42098</v>
      </c>
      <c r="Q3692">
        <v>2.2000000000000002</v>
      </c>
      <c r="R3692" s="13">
        <f>IF(Q3692&gt;B$5,0,B$5-Q3692)</f>
        <v>13.171499405405015</v>
      </c>
    </row>
    <row r="3693" spans="16:18" x14ac:dyDescent="0.3">
      <c r="P3693" s="17">
        <v>42099</v>
      </c>
      <c r="Q3693">
        <v>1.8</v>
      </c>
      <c r="R3693" s="13">
        <f>IF(Q3693&gt;B$5,0,B$5-Q3693)</f>
        <v>13.571499405405014</v>
      </c>
    </row>
    <row r="3694" spans="16:18" x14ac:dyDescent="0.3">
      <c r="P3694" s="17">
        <v>42100</v>
      </c>
      <c r="Q3694">
        <v>3.5</v>
      </c>
      <c r="R3694" s="13">
        <f>IF(Q3694&gt;B$5,0,B$5-Q3694)</f>
        <v>11.871499405405014</v>
      </c>
    </row>
    <row r="3695" spans="16:18" x14ac:dyDescent="0.3">
      <c r="P3695" s="17">
        <v>42101</v>
      </c>
      <c r="Q3695">
        <v>8.3000000000000007</v>
      </c>
      <c r="R3695" s="13">
        <f>IF(Q3695&gt;B$5,0,B$5-Q3695)</f>
        <v>7.0714994054050138</v>
      </c>
    </row>
    <row r="3696" spans="16:18" x14ac:dyDescent="0.3">
      <c r="P3696" s="17">
        <v>42102</v>
      </c>
      <c r="Q3696">
        <v>7.9</v>
      </c>
      <c r="R3696" s="13">
        <f>IF(Q3696&gt;B$5,0,B$5-Q3696)</f>
        <v>7.4714994054050141</v>
      </c>
    </row>
    <row r="3697" spans="16:18" x14ac:dyDescent="0.3">
      <c r="P3697" s="17">
        <v>42103</v>
      </c>
      <c r="Q3697">
        <v>9.3000000000000007</v>
      </c>
      <c r="R3697" s="13">
        <f>IF(Q3697&gt;B$5,0,B$5-Q3697)</f>
        <v>6.0714994054050138</v>
      </c>
    </row>
    <row r="3698" spans="16:18" x14ac:dyDescent="0.3">
      <c r="P3698" s="17">
        <v>42104</v>
      </c>
      <c r="Q3698">
        <v>9.5</v>
      </c>
      <c r="R3698" s="13">
        <f>IF(Q3698&gt;B$5,0,B$5-Q3698)</f>
        <v>5.8714994054050145</v>
      </c>
    </row>
    <row r="3699" spans="16:18" x14ac:dyDescent="0.3">
      <c r="P3699" s="17">
        <v>42105</v>
      </c>
      <c r="Q3699">
        <v>7.7</v>
      </c>
      <c r="R3699" s="13">
        <f>IF(Q3699&gt;B$5,0,B$5-Q3699)</f>
        <v>7.6714994054050143</v>
      </c>
    </row>
    <row r="3700" spans="16:18" x14ac:dyDescent="0.3">
      <c r="P3700" s="17">
        <v>42106</v>
      </c>
      <c r="Q3700">
        <v>7.7</v>
      </c>
      <c r="R3700" s="13">
        <f>IF(Q3700&gt;B$5,0,B$5-Q3700)</f>
        <v>7.6714994054050143</v>
      </c>
    </row>
    <row r="3701" spans="16:18" x14ac:dyDescent="0.3">
      <c r="P3701" s="17">
        <v>42107</v>
      </c>
      <c r="Q3701">
        <v>6.3</v>
      </c>
      <c r="R3701" s="13">
        <f>IF(Q3701&gt;B$5,0,B$5-Q3701)</f>
        <v>9.0714994054050138</v>
      </c>
    </row>
    <row r="3702" spans="16:18" x14ac:dyDescent="0.3">
      <c r="P3702" s="17">
        <v>42108</v>
      </c>
      <c r="Q3702">
        <v>4.0999999999999996</v>
      </c>
      <c r="R3702" s="13">
        <f>IF(Q3702&gt;B$5,0,B$5-Q3702)</f>
        <v>11.271499405405015</v>
      </c>
    </row>
    <row r="3703" spans="16:18" x14ac:dyDescent="0.3">
      <c r="P3703" s="17">
        <v>42109</v>
      </c>
      <c r="Q3703">
        <v>6.2</v>
      </c>
      <c r="R3703" s="13">
        <f>IF(Q3703&gt;B$5,0,B$5-Q3703)</f>
        <v>9.1714994054050152</v>
      </c>
    </row>
    <row r="3704" spans="16:18" x14ac:dyDescent="0.3">
      <c r="P3704" s="17">
        <v>42110</v>
      </c>
      <c r="Q3704">
        <v>5.3</v>
      </c>
      <c r="R3704" s="13">
        <f>IF(Q3704&gt;B$5,0,B$5-Q3704)</f>
        <v>10.071499405405014</v>
      </c>
    </row>
    <row r="3705" spans="16:18" x14ac:dyDescent="0.3">
      <c r="P3705" s="17">
        <v>42111</v>
      </c>
      <c r="Q3705">
        <v>3.3</v>
      </c>
      <c r="R3705" s="13">
        <f>IF(Q3705&gt;B$5,0,B$5-Q3705)</f>
        <v>12.071499405405014</v>
      </c>
    </row>
    <row r="3706" spans="16:18" x14ac:dyDescent="0.3">
      <c r="P3706" s="17">
        <v>42112</v>
      </c>
      <c r="Q3706">
        <v>5</v>
      </c>
      <c r="R3706" s="13">
        <f>IF(Q3706&gt;B$5,0,B$5-Q3706)</f>
        <v>10.371499405405014</v>
      </c>
    </row>
    <row r="3707" spans="16:18" x14ac:dyDescent="0.3">
      <c r="P3707" s="17">
        <v>42113</v>
      </c>
      <c r="Q3707">
        <v>9.4</v>
      </c>
      <c r="R3707" s="13">
        <f>IF(Q3707&gt;B$5,0,B$5-Q3707)</f>
        <v>5.9714994054050141</v>
      </c>
    </row>
    <row r="3708" spans="16:18" x14ac:dyDescent="0.3">
      <c r="P3708" s="17">
        <v>42114</v>
      </c>
      <c r="Q3708">
        <v>10.7</v>
      </c>
      <c r="R3708" s="13">
        <f>IF(Q3708&gt;B$5,0,B$5-Q3708)</f>
        <v>4.6714994054050152</v>
      </c>
    </row>
    <row r="3709" spans="16:18" x14ac:dyDescent="0.3">
      <c r="P3709" s="17">
        <v>42115</v>
      </c>
      <c r="Q3709">
        <v>9.1999999999999993</v>
      </c>
      <c r="R3709" s="13">
        <f>IF(Q3709&gt;B$5,0,B$5-Q3709)</f>
        <v>6.1714994054050152</v>
      </c>
    </row>
    <row r="3710" spans="16:18" x14ac:dyDescent="0.3">
      <c r="P3710" s="17">
        <v>42116</v>
      </c>
      <c r="Q3710">
        <v>9.6999999999999993</v>
      </c>
      <c r="R3710" s="13">
        <f>IF(Q3710&gt;B$5,0,B$5-Q3710)</f>
        <v>5.6714994054050152</v>
      </c>
    </row>
    <row r="3711" spans="16:18" x14ac:dyDescent="0.3">
      <c r="P3711" s="17">
        <v>42117</v>
      </c>
      <c r="Q3711">
        <v>11</v>
      </c>
      <c r="R3711" s="13">
        <f>IF(Q3711&gt;B$5,0,B$5-Q3711)</f>
        <v>4.3714994054050145</v>
      </c>
    </row>
    <row r="3712" spans="16:18" x14ac:dyDescent="0.3">
      <c r="P3712" s="17">
        <v>42118</v>
      </c>
      <c r="Q3712">
        <v>7.8</v>
      </c>
      <c r="R3712" s="13">
        <f>IF(Q3712&gt;B$5,0,B$5-Q3712)</f>
        <v>7.5714994054050146</v>
      </c>
    </row>
    <row r="3713" spans="16:18" x14ac:dyDescent="0.3">
      <c r="P3713" s="17">
        <v>42119</v>
      </c>
      <c r="Q3713">
        <v>8.8000000000000007</v>
      </c>
      <c r="R3713" s="13">
        <f>IF(Q3713&gt;B$5,0,B$5-Q3713)</f>
        <v>6.5714994054050138</v>
      </c>
    </row>
    <row r="3714" spans="16:18" x14ac:dyDescent="0.3">
      <c r="P3714" s="17">
        <v>42120</v>
      </c>
      <c r="Q3714">
        <v>10.9</v>
      </c>
      <c r="R3714" s="13">
        <f>IF(Q3714&gt;B$5,0,B$5-Q3714)</f>
        <v>4.4714994054050141</v>
      </c>
    </row>
    <row r="3715" spans="16:18" x14ac:dyDescent="0.3">
      <c r="P3715" s="17">
        <v>42121</v>
      </c>
      <c r="Q3715">
        <v>8.5</v>
      </c>
      <c r="R3715" s="13">
        <f>IF(Q3715&gt;B$5,0,B$5-Q3715)</f>
        <v>6.8714994054050145</v>
      </c>
    </row>
    <row r="3716" spans="16:18" x14ac:dyDescent="0.3">
      <c r="P3716" s="17">
        <v>42122</v>
      </c>
      <c r="Q3716">
        <v>7.8</v>
      </c>
      <c r="R3716" s="13">
        <f>IF(Q3716&gt;B$5,0,B$5-Q3716)</f>
        <v>7.5714994054050146</v>
      </c>
    </row>
    <row r="3717" spans="16:18" x14ac:dyDescent="0.3">
      <c r="P3717" s="17">
        <v>42123</v>
      </c>
      <c r="Q3717">
        <v>5.6</v>
      </c>
      <c r="R3717" s="13">
        <f>IF(Q3717&gt;B$5,0,B$5-Q3717)</f>
        <v>9.7714994054050148</v>
      </c>
    </row>
    <row r="3718" spans="16:18" x14ac:dyDescent="0.3">
      <c r="P3718" s="17">
        <v>42124</v>
      </c>
      <c r="Q3718">
        <v>7.4</v>
      </c>
      <c r="R3718" s="13">
        <f>IF(Q3718&gt;B$5,0,B$5-Q3718)</f>
        <v>7.9714994054050141</v>
      </c>
    </row>
    <row r="3719" spans="16:18" x14ac:dyDescent="0.3">
      <c r="P3719" s="17">
        <v>42125</v>
      </c>
      <c r="Q3719">
        <v>6.7</v>
      </c>
      <c r="R3719" s="13">
        <f>IF(Q3719&gt;B$5,0,B$5-Q3719)</f>
        <v>8.6714994054050152</v>
      </c>
    </row>
    <row r="3720" spans="16:18" x14ac:dyDescent="0.3">
      <c r="P3720" s="17">
        <v>42126</v>
      </c>
      <c r="Q3720">
        <v>6</v>
      </c>
      <c r="R3720" s="13">
        <f>IF(Q3720&gt;B$5,0,B$5-Q3720)</f>
        <v>9.3714994054050145</v>
      </c>
    </row>
    <row r="3721" spans="16:18" x14ac:dyDescent="0.3">
      <c r="P3721" s="17">
        <v>42127</v>
      </c>
      <c r="Q3721">
        <v>7.7</v>
      </c>
      <c r="R3721" s="13">
        <f>IF(Q3721&gt;B$5,0,B$5-Q3721)</f>
        <v>7.6714994054050143</v>
      </c>
    </row>
    <row r="3722" spans="16:18" x14ac:dyDescent="0.3">
      <c r="P3722" s="17">
        <v>42128</v>
      </c>
      <c r="Q3722">
        <v>6.7</v>
      </c>
      <c r="R3722" s="13">
        <f>IF(Q3722&gt;B$5,0,B$5-Q3722)</f>
        <v>8.6714994054050152</v>
      </c>
    </row>
    <row r="3723" spans="16:18" x14ac:dyDescent="0.3">
      <c r="P3723" s="17">
        <v>42129</v>
      </c>
      <c r="Q3723">
        <v>9.1999999999999993</v>
      </c>
      <c r="R3723" s="13">
        <f>IF(Q3723&gt;B$5,0,B$5-Q3723)</f>
        <v>6.1714994054050152</v>
      </c>
    </row>
    <row r="3724" spans="16:18" x14ac:dyDescent="0.3">
      <c r="P3724" s="17">
        <v>42130</v>
      </c>
      <c r="Q3724">
        <v>12.1</v>
      </c>
      <c r="R3724" s="13">
        <f>IF(Q3724&gt;B$5,0,B$5-Q3724)</f>
        <v>3.2714994054050148</v>
      </c>
    </row>
    <row r="3725" spans="16:18" x14ac:dyDescent="0.3">
      <c r="P3725" s="17">
        <v>42131</v>
      </c>
      <c r="Q3725">
        <v>11.1</v>
      </c>
      <c r="R3725" s="13">
        <f>IF(Q3725&gt;B$5,0,B$5-Q3725)</f>
        <v>4.2714994054050148</v>
      </c>
    </row>
    <row r="3726" spans="16:18" x14ac:dyDescent="0.3">
      <c r="P3726" s="17">
        <v>42132</v>
      </c>
      <c r="Q3726">
        <v>9.6999999999999993</v>
      </c>
      <c r="R3726" s="13">
        <f>IF(Q3726&gt;B$5,0,B$5-Q3726)</f>
        <v>5.6714994054050152</v>
      </c>
    </row>
    <row r="3727" spans="16:18" x14ac:dyDescent="0.3">
      <c r="P3727" s="17">
        <v>42133</v>
      </c>
      <c r="Q3727">
        <v>9.6999999999999993</v>
      </c>
      <c r="R3727" s="13">
        <f>IF(Q3727&gt;B$5,0,B$5-Q3727)</f>
        <v>5.6714994054050152</v>
      </c>
    </row>
    <row r="3728" spans="16:18" x14ac:dyDescent="0.3">
      <c r="P3728" s="17">
        <v>42134</v>
      </c>
      <c r="Q3728">
        <v>7.3</v>
      </c>
      <c r="R3728" s="13">
        <f>IF(Q3728&gt;B$5,0,B$5-Q3728)</f>
        <v>8.0714994054050138</v>
      </c>
    </row>
    <row r="3729" spans="16:18" x14ac:dyDescent="0.3">
      <c r="P3729" s="17">
        <v>42135</v>
      </c>
      <c r="Q3729">
        <v>10.1</v>
      </c>
      <c r="R3729" s="13">
        <f>IF(Q3729&gt;B$5,0,B$5-Q3729)</f>
        <v>5.2714994054050148</v>
      </c>
    </row>
    <row r="3730" spans="16:18" x14ac:dyDescent="0.3">
      <c r="P3730" s="17">
        <v>42136</v>
      </c>
      <c r="Q3730">
        <v>12.3</v>
      </c>
      <c r="R3730" s="13">
        <f>IF(Q3730&gt;B$5,0,B$5-Q3730)</f>
        <v>3.0714994054050138</v>
      </c>
    </row>
    <row r="3731" spans="16:18" x14ac:dyDescent="0.3">
      <c r="P3731" s="17">
        <v>42137</v>
      </c>
      <c r="Q3731">
        <v>8.4</v>
      </c>
      <c r="R3731" s="13">
        <f>IF(Q3731&gt;B$5,0,B$5-Q3731)</f>
        <v>6.9714994054050141</v>
      </c>
    </row>
    <row r="3732" spans="16:18" x14ac:dyDescent="0.3">
      <c r="P3732" s="17">
        <v>42138</v>
      </c>
      <c r="Q3732">
        <v>8.8000000000000007</v>
      </c>
      <c r="R3732" s="13">
        <f>IF(Q3732&gt;B$5,0,B$5-Q3732)</f>
        <v>6.5714994054050138</v>
      </c>
    </row>
    <row r="3733" spans="16:18" x14ac:dyDescent="0.3">
      <c r="P3733" s="17">
        <v>42139</v>
      </c>
      <c r="Q3733">
        <v>6.5</v>
      </c>
      <c r="R3733" s="13">
        <f>IF(Q3733&gt;B$5,0,B$5-Q3733)</f>
        <v>8.8714994054050145</v>
      </c>
    </row>
    <row r="3734" spans="16:18" x14ac:dyDescent="0.3">
      <c r="P3734" s="17">
        <v>42140</v>
      </c>
      <c r="Q3734">
        <v>7.1</v>
      </c>
      <c r="R3734" s="13">
        <f>IF(Q3734&gt;B$5,0,B$5-Q3734)</f>
        <v>8.2714994054050148</v>
      </c>
    </row>
    <row r="3735" spans="16:18" x14ac:dyDescent="0.3">
      <c r="P3735" s="17">
        <v>42141</v>
      </c>
      <c r="Q3735">
        <v>4</v>
      </c>
      <c r="R3735" s="13">
        <f>IF(Q3735&gt;B$5,0,B$5-Q3735)</f>
        <v>11.371499405405014</v>
      </c>
    </row>
    <row r="3736" spans="16:18" x14ac:dyDescent="0.3">
      <c r="P3736" s="17">
        <v>42142</v>
      </c>
      <c r="Q3736">
        <v>7.2</v>
      </c>
      <c r="R3736" s="13">
        <f>IF(Q3736&gt;B$5,0,B$5-Q3736)</f>
        <v>8.1714994054050152</v>
      </c>
    </row>
    <row r="3737" spans="16:18" x14ac:dyDescent="0.3">
      <c r="P3737" s="17">
        <v>42143</v>
      </c>
      <c r="Q3737">
        <v>5.8</v>
      </c>
      <c r="R3737" s="13">
        <f>IF(Q3737&gt;B$5,0,B$5-Q3737)</f>
        <v>9.5714994054050138</v>
      </c>
    </row>
    <row r="3738" spans="16:18" x14ac:dyDescent="0.3">
      <c r="P3738" s="17">
        <v>42144</v>
      </c>
      <c r="Q3738">
        <v>10.9</v>
      </c>
      <c r="R3738" s="13">
        <f>IF(Q3738&gt;B$5,0,B$5-Q3738)</f>
        <v>4.4714994054050141</v>
      </c>
    </row>
    <row r="3739" spans="16:18" x14ac:dyDescent="0.3">
      <c r="P3739" s="17">
        <v>42145</v>
      </c>
      <c r="Q3739">
        <v>12.5</v>
      </c>
      <c r="R3739" s="13">
        <f>IF(Q3739&gt;B$5,0,B$5-Q3739)</f>
        <v>2.8714994054050145</v>
      </c>
    </row>
    <row r="3740" spans="16:18" x14ac:dyDescent="0.3">
      <c r="P3740" s="17">
        <v>42146</v>
      </c>
      <c r="Q3740">
        <v>10.7</v>
      </c>
      <c r="R3740" s="13">
        <f>IF(Q3740&gt;B$5,0,B$5-Q3740)</f>
        <v>4.6714994054050152</v>
      </c>
    </row>
    <row r="3741" spans="16:18" x14ac:dyDescent="0.3">
      <c r="P3741" s="17">
        <v>42147</v>
      </c>
      <c r="Q3741">
        <v>10.8</v>
      </c>
      <c r="R3741" s="13">
        <f>IF(Q3741&gt;B$5,0,B$5-Q3741)</f>
        <v>4.5714994054050138</v>
      </c>
    </row>
    <row r="3742" spans="16:18" x14ac:dyDescent="0.3">
      <c r="P3742" s="17">
        <v>42148</v>
      </c>
      <c r="Q3742">
        <v>12.4</v>
      </c>
      <c r="R3742" s="13">
        <f>IF(Q3742&gt;B$5,0,B$5-Q3742)</f>
        <v>2.9714994054050141</v>
      </c>
    </row>
    <row r="3743" spans="16:18" x14ac:dyDescent="0.3">
      <c r="P3743" s="17">
        <v>42149</v>
      </c>
      <c r="Q3743">
        <v>12.3</v>
      </c>
      <c r="R3743" s="13">
        <f>IF(Q3743&gt;B$5,0,B$5-Q3743)</f>
        <v>3.0714994054050138</v>
      </c>
    </row>
    <row r="3744" spans="16:18" x14ac:dyDescent="0.3">
      <c r="P3744" s="17">
        <v>42150</v>
      </c>
      <c r="Q3744">
        <v>12.1</v>
      </c>
      <c r="R3744" s="13">
        <f>IF(Q3744&gt;B$5,0,B$5-Q3744)</f>
        <v>3.2714994054050148</v>
      </c>
    </row>
    <row r="3745" spans="16:18" x14ac:dyDescent="0.3">
      <c r="P3745" s="17">
        <v>42151</v>
      </c>
      <c r="Q3745">
        <v>11.2</v>
      </c>
      <c r="R3745" s="13">
        <f>IF(Q3745&gt;B$5,0,B$5-Q3745)</f>
        <v>4.1714994054050152</v>
      </c>
    </row>
    <row r="3746" spans="16:18" x14ac:dyDescent="0.3">
      <c r="P3746" s="17">
        <v>42152</v>
      </c>
      <c r="Q3746">
        <v>12</v>
      </c>
      <c r="R3746" s="13">
        <f>IF(Q3746&gt;B$5,0,B$5-Q3746)</f>
        <v>3.3714994054050145</v>
      </c>
    </row>
    <row r="3747" spans="16:18" x14ac:dyDescent="0.3">
      <c r="P3747" s="17">
        <v>42153</v>
      </c>
      <c r="Q3747">
        <v>11.7</v>
      </c>
      <c r="R3747" s="13">
        <f>IF(Q3747&gt;B$5,0,B$5-Q3747)</f>
        <v>3.6714994054050152</v>
      </c>
    </row>
    <row r="3748" spans="16:18" x14ac:dyDescent="0.3">
      <c r="P3748" s="17">
        <v>42154</v>
      </c>
      <c r="Q3748">
        <v>9.5</v>
      </c>
      <c r="R3748" s="13">
        <f>IF(Q3748&gt;B$5,0,B$5-Q3748)</f>
        <v>5.8714994054050145</v>
      </c>
    </row>
    <row r="3749" spans="16:18" x14ac:dyDescent="0.3">
      <c r="P3749" s="17">
        <v>42155</v>
      </c>
      <c r="Q3749">
        <v>10.4</v>
      </c>
      <c r="R3749" s="13">
        <f>IF(Q3749&gt;B$5,0,B$5-Q3749)</f>
        <v>4.9714994054050141</v>
      </c>
    </row>
    <row r="3750" spans="16:18" x14ac:dyDescent="0.3">
      <c r="P3750" s="17">
        <v>42156</v>
      </c>
      <c r="Q3750">
        <v>11.8</v>
      </c>
      <c r="R3750" s="13">
        <f>IF(Q3750&gt;B$5,0,B$5-Q3750)</f>
        <v>3.5714994054050138</v>
      </c>
    </row>
    <row r="3751" spans="16:18" x14ac:dyDescent="0.3">
      <c r="P3751" s="17">
        <v>42157</v>
      </c>
      <c r="Q3751">
        <v>10.7</v>
      </c>
      <c r="R3751" s="13">
        <f>IF(Q3751&gt;B$5,0,B$5-Q3751)</f>
        <v>4.6714994054050152</v>
      </c>
    </row>
    <row r="3752" spans="16:18" x14ac:dyDescent="0.3">
      <c r="P3752" s="17">
        <v>42158</v>
      </c>
      <c r="Q3752">
        <v>11.9</v>
      </c>
      <c r="R3752" s="13">
        <f>IF(Q3752&gt;B$5,0,B$5-Q3752)</f>
        <v>3.4714994054050141</v>
      </c>
    </row>
    <row r="3753" spans="16:18" x14ac:dyDescent="0.3">
      <c r="P3753" s="17">
        <v>42159</v>
      </c>
      <c r="Q3753">
        <v>13.5</v>
      </c>
      <c r="R3753" s="13">
        <f>IF(Q3753&gt;B$5,0,B$5-Q3753)</f>
        <v>1.8714994054050145</v>
      </c>
    </row>
    <row r="3754" spans="16:18" x14ac:dyDescent="0.3">
      <c r="P3754" s="17">
        <v>42160</v>
      </c>
      <c r="Q3754">
        <v>14.5</v>
      </c>
      <c r="R3754" s="13">
        <f>IF(Q3754&gt;B$5,0,B$5-Q3754)</f>
        <v>0.87149940540501447</v>
      </c>
    </row>
    <row r="3755" spans="16:18" x14ac:dyDescent="0.3">
      <c r="P3755" s="17">
        <v>42161</v>
      </c>
      <c r="Q3755">
        <v>14.4</v>
      </c>
      <c r="R3755" s="13">
        <f>IF(Q3755&gt;B$5,0,B$5-Q3755)</f>
        <v>0.97149940540501412</v>
      </c>
    </row>
    <row r="3756" spans="16:18" x14ac:dyDescent="0.3">
      <c r="P3756" s="17">
        <v>42162</v>
      </c>
      <c r="Q3756">
        <v>12.7</v>
      </c>
      <c r="R3756" s="13">
        <f>IF(Q3756&gt;B$5,0,B$5-Q3756)</f>
        <v>2.6714994054050152</v>
      </c>
    </row>
    <row r="3757" spans="16:18" x14ac:dyDescent="0.3">
      <c r="P3757" s="17">
        <v>42163</v>
      </c>
      <c r="Q3757">
        <v>10.9</v>
      </c>
      <c r="R3757" s="13">
        <f>IF(Q3757&gt;B$5,0,B$5-Q3757)</f>
        <v>4.4714994054050141</v>
      </c>
    </row>
    <row r="3758" spans="16:18" x14ac:dyDescent="0.3">
      <c r="P3758" s="17">
        <v>42164</v>
      </c>
      <c r="Q3758">
        <v>12.9</v>
      </c>
      <c r="R3758" s="13">
        <f>IF(Q3758&gt;B$5,0,B$5-Q3758)</f>
        <v>2.4714994054050141</v>
      </c>
    </row>
    <row r="3759" spans="16:18" x14ac:dyDescent="0.3">
      <c r="P3759" s="17">
        <v>42165</v>
      </c>
      <c r="Q3759">
        <v>15.3</v>
      </c>
      <c r="R3759" s="13">
        <f>IF(Q3759&gt;B$5,0,B$5-Q3759)</f>
        <v>7.1499405405013761E-2</v>
      </c>
    </row>
    <row r="3760" spans="16:18" x14ac:dyDescent="0.3">
      <c r="P3760" s="17">
        <v>42166</v>
      </c>
      <c r="Q3760">
        <v>14.2</v>
      </c>
      <c r="R3760" s="13">
        <f>IF(Q3760&gt;B$5,0,B$5-Q3760)</f>
        <v>1.1714994054050152</v>
      </c>
    </row>
    <row r="3761" spans="16:18" x14ac:dyDescent="0.3">
      <c r="P3761" s="17">
        <v>42167</v>
      </c>
      <c r="Q3761">
        <v>19.2</v>
      </c>
      <c r="R3761" s="13">
        <f>IF(Q3761&gt;B$5,0,B$5-Q3761)</f>
        <v>0</v>
      </c>
    </row>
    <row r="3762" spans="16:18" x14ac:dyDescent="0.3">
      <c r="P3762" s="17">
        <v>42168</v>
      </c>
      <c r="Q3762">
        <v>17.899999999999999</v>
      </c>
      <c r="R3762" s="13">
        <f>IF(Q3762&gt;B$5,0,B$5-Q3762)</f>
        <v>0</v>
      </c>
    </row>
    <row r="3763" spans="16:18" x14ac:dyDescent="0.3">
      <c r="P3763" s="17">
        <v>42169</v>
      </c>
      <c r="Q3763">
        <v>11.8</v>
      </c>
      <c r="R3763" s="13">
        <f>IF(Q3763&gt;B$5,0,B$5-Q3763)</f>
        <v>3.5714994054050138</v>
      </c>
    </row>
    <row r="3764" spans="16:18" x14ac:dyDescent="0.3">
      <c r="P3764" s="17">
        <v>42170</v>
      </c>
      <c r="Q3764">
        <v>11.8</v>
      </c>
      <c r="R3764" s="13">
        <f>IF(Q3764&gt;B$5,0,B$5-Q3764)</f>
        <v>3.5714994054050138</v>
      </c>
    </row>
    <row r="3765" spans="16:18" x14ac:dyDescent="0.3">
      <c r="P3765" s="17">
        <v>42171</v>
      </c>
      <c r="Q3765">
        <v>12.9</v>
      </c>
      <c r="R3765" s="13">
        <f>IF(Q3765&gt;B$5,0,B$5-Q3765)</f>
        <v>2.4714994054050141</v>
      </c>
    </row>
    <row r="3766" spans="16:18" x14ac:dyDescent="0.3">
      <c r="P3766" s="17">
        <v>42172</v>
      </c>
      <c r="Q3766">
        <v>12.3</v>
      </c>
      <c r="R3766" s="13">
        <f>IF(Q3766&gt;B$5,0,B$5-Q3766)</f>
        <v>3.0714994054050138</v>
      </c>
    </row>
    <row r="3767" spans="16:18" x14ac:dyDescent="0.3">
      <c r="P3767" s="17">
        <v>42173</v>
      </c>
      <c r="Q3767">
        <v>10.9</v>
      </c>
      <c r="R3767" s="13">
        <f>IF(Q3767&gt;B$5,0,B$5-Q3767)</f>
        <v>4.4714994054050141</v>
      </c>
    </row>
    <row r="3768" spans="16:18" x14ac:dyDescent="0.3">
      <c r="P3768" s="17">
        <v>42174</v>
      </c>
      <c r="Q3768">
        <v>11.9</v>
      </c>
      <c r="R3768" s="13">
        <f>IF(Q3768&gt;B$5,0,B$5-Q3768)</f>
        <v>3.4714994054050141</v>
      </c>
    </row>
    <row r="3769" spans="16:18" x14ac:dyDescent="0.3">
      <c r="P3769" s="17">
        <v>42175</v>
      </c>
      <c r="Q3769">
        <v>13.1</v>
      </c>
      <c r="R3769" s="13">
        <f>IF(Q3769&gt;B$5,0,B$5-Q3769)</f>
        <v>2.2714994054050148</v>
      </c>
    </row>
    <row r="3770" spans="16:18" x14ac:dyDescent="0.3">
      <c r="P3770" s="17">
        <v>42176</v>
      </c>
      <c r="Q3770">
        <v>13.7</v>
      </c>
      <c r="R3770" s="13">
        <f>IF(Q3770&gt;B$5,0,B$5-Q3770)</f>
        <v>1.6714994054050152</v>
      </c>
    </row>
    <row r="3771" spans="16:18" x14ac:dyDescent="0.3">
      <c r="P3771" s="17">
        <v>42177</v>
      </c>
      <c r="Q3771">
        <v>14.5</v>
      </c>
      <c r="R3771" s="13">
        <f>IF(Q3771&gt;B$5,0,B$5-Q3771)</f>
        <v>0.87149940540501447</v>
      </c>
    </row>
    <row r="3772" spans="16:18" x14ac:dyDescent="0.3">
      <c r="P3772" s="17">
        <v>42178</v>
      </c>
      <c r="Q3772">
        <v>14.9</v>
      </c>
      <c r="R3772" s="13">
        <f>IF(Q3772&gt;B$5,0,B$5-Q3772)</f>
        <v>0.47149940540501412</v>
      </c>
    </row>
    <row r="3773" spans="16:18" x14ac:dyDescent="0.3">
      <c r="P3773" s="17">
        <v>42179</v>
      </c>
      <c r="Q3773">
        <v>13.5</v>
      </c>
      <c r="R3773" s="13">
        <f>IF(Q3773&gt;B$5,0,B$5-Q3773)</f>
        <v>1.8714994054050145</v>
      </c>
    </row>
    <row r="3774" spans="16:18" x14ac:dyDescent="0.3">
      <c r="P3774" s="17">
        <v>42180</v>
      </c>
      <c r="Q3774">
        <v>13.9</v>
      </c>
      <c r="R3774" s="13">
        <f>IF(Q3774&gt;B$5,0,B$5-Q3774)</f>
        <v>1.4714994054050141</v>
      </c>
    </row>
    <row r="3775" spans="16:18" x14ac:dyDescent="0.3">
      <c r="P3775" s="17">
        <v>42181</v>
      </c>
      <c r="Q3775">
        <v>13.6</v>
      </c>
      <c r="R3775" s="13">
        <f>IF(Q3775&gt;B$5,0,B$5-Q3775)</f>
        <v>1.7714994054050148</v>
      </c>
    </row>
    <row r="3776" spans="16:18" x14ac:dyDescent="0.3">
      <c r="P3776" s="17">
        <v>42182</v>
      </c>
      <c r="Q3776">
        <v>15.7</v>
      </c>
      <c r="R3776" s="13">
        <f>IF(Q3776&gt;B$5,0,B$5-Q3776)</f>
        <v>0</v>
      </c>
    </row>
    <row r="3777" spans="16:18" x14ac:dyDescent="0.3">
      <c r="P3777" s="17">
        <v>42183</v>
      </c>
      <c r="Q3777">
        <v>17.7</v>
      </c>
      <c r="R3777" s="13">
        <f>IF(Q3777&gt;B$5,0,B$5-Q3777)</f>
        <v>0</v>
      </c>
    </row>
    <row r="3778" spans="16:18" x14ac:dyDescent="0.3">
      <c r="P3778" s="17">
        <v>42184</v>
      </c>
      <c r="Q3778">
        <v>17.5</v>
      </c>
      <c r="R3778" s="13">
        <f>IF(Q3778&gt;B$5,0,B$5-Q3778)</f>
        <v>0</v>
      </c>
    </row>
    <row r="3779" spans="16:18" x14ac:dyDescent="0.3">
      <c r="P3779" s="17">
        <v>42185</v>
      </c>
      <c r="Q3779">
        <v>17.2</v>
      </c>
      <c r="R3779" s="13">
        <f>IF(Q3779&gt;B$5,0,B$5-Q3779)</f>
        <v>0</v>
      </c>
    </row>
    <row r="3780" spans="16:18" x14ac:dyDescent="0.3">
      <c r="P3780" s="17">
        <v>42186</v>
      </c>
      <c r="Q3780">
        <v>19.100000000000001</v>
      </c>
      <c r="R3780" s="13">
        <f>IF(Q3780&gt;B$5,0,B$5-Q3780)</f>
        <v>0</v>
      </c>
    </row>
    <row r="3781" spans="16:18" x14ac:dyDescent="0.3">
      <c r="P3781" s="17">
        <v>42187</v>
      </c>
      <c r="Q3781">
        <v>23.9</v>
      </c>
      <c r="R3781" s="13">
        <f>IF(Q3781&gt;B$5,0,B$5-Q3781)</f>
        <v>0</v>
      </c>
    </row>
    <row r="3782" spans="16:18" x14ac:dyDescent="0.3">
      <c r="P3782" s="17">
        <v>42188</v>
      </c>
      <c r="Q3782">
        <v>24.2</v>
      </c>
      <c r="R3782" s="13">
        <f>IF(Q3782&gt;B$5,0,B$5-Q3782)</f>
        <v>0</v>
      </c>
    </row>
    <row r="3783" spans="16:18" x14ac:dyDescent="0.3">
      <c r="P3783" s="17">
        <v>42189</v>
      </c>
      <c r="Q3783">
        <v>22.9</v>
      </c>
      <c r="R3783" s="13">
        <f>IF(Q3783&gt;B$5,0,B$5-Q3783)</f>
        <v>0</v>
      </c>
    </row>
    <row r="3784" spans="16:18" x14ac:dyDescent="0.3">
      <c r="P3784" s="17">
        <v>42190</v>
      </c>
      <c r="Q3784">
        <v>20.2</v>
      </c>
      <c r="R3784" s="13">
        <f>IF(Q3784&gt;B$5,0,B$5-Q3784)</f>
        <v>0</v>
      </c>
    </row>
    <row r="3785" spans="16:18" x14ac:dyDescent="0.3">
      <c r="P3785" s="17">
        <v>42191</v>
      </c>
      <c r="Q3785">
        <v>16.399999999999999</v>
      </c>
      <c r="R3785" s="13">
        <f>IF(Q3785&gt;B$5,0,B$5-Q3785)</f>
        <v>0</v>
      </c>
    </row>
    <row r="3786" spans="16:18" x14ac:dyDescent="0.3">
      <c r="P3786" s="17">
        <v>42192</v>
      </c>
      <c r="Q3786">
        <v>17</v>
      </c>
      <c r="R3786" s="13">
        <f>IF(Q3786&gt;B$5,0,B$5-Q3786)</f>
        <v>0</v>
      </c>
    </row>
    <row r="3787" spans="16:18" x14ac:dyDescent="0.3">
      <c r="P3787" s="17">
        <v>42193</v>
      </c>
      <c r="Q3787">
        <v>15.1</v>
      </c>
      <c r="R3787" s="13">
        <f>IF(Q3787&gt;B$5,0,B$5-Q3787)</f>
        <v>0.27149940540501483</v>
      </c>
    </row>
    <row r="3788" spans="16:18" x14ac:dyDescent="0.3">
      <c r="P3788" s="17">
        <v>42194</v>
      </c>
      <c r="Q3788">
        <v>14.5</v>
      </c>
      <c r="R3788" s="13">
        <f>IF(Q3788&gt;B$5,0,B$5-Q3788)</f>
        <v>0.87149940540501447</v>
      </c>
    </row>
    <row r="3789" spans="16:18" x14ac:dyDescent="0.3">
      <c r="P3789" s="17">
        <v>42195</v>
      </c>
      <c r="Q3789">
        <v>13.1</v>
      </c>
      <c r="R3789" s="13">
        <f>IF(Q3789&gt;B$5,0,B$5-Q3789)</f>
        <v>2.2714994054050148</v>
      </c>
    </row>
    <row r="3790" spans="16:18" x14ac:dyDescent="0.3">
      <c r="P3790" s="17">
        <v>42196</v>
      </c>
      <c r="Q3790">
        <v>16.600000000000001</v>
      </c>
      <c r="R3790" s="13">
        <f>IF(Q3790&gt;B$5,0,B$5-Q3790)</f>
        <v>0</v>
      </c>
    </row>
    <row r="3791" spans="16:18" x14ac:dyDescent="0.3">
      <c r="P3791" s="17">
        <v>42197</v>
      </c>
      <c r="Q3791">
        <v>15.7</v>
      </c>
      <c r="R3791" s="13">
        <f>IF(Q3791&gt;B$5,0,B$5-Q3791)</f>
        <v>0</v>
      </c>
    </row>
    <row r="3792" spans="16:18" x14ac:dyDescent="0.3">
      <c r="P3792" s="17">
        <v>42198</v>
      </c>
      <c r="Q3792">
        <v>14.7</v>
      </c>
      <c r="R3792" s="13">
        <f>IF(Q3792&gt;B$5,0,B$5-Q3792)</f>
        <v>0.67149940540501518</v>
      </c>
    </row>
    <row r="3793" spans="16:18" x14ac:dyDescent="0.3">
      <c r="P3793" s="17">
        <v>42199</v>
      </c>
      <c r="Q3793">
        <v>15.6</v>
      </c>
      <c r="R3793" s="13">
        <f>IF(Q3793&gt;B$5,0,B$5-Q3793)</f>
        <v>0</v>
      </c>
    </row>
    <row r="3794" spans="16:18" x14ac:dyDescent="0.3">
      <c r="P3794" s="17">
        <v>42200</v>
      </c>
      <c r="Q3794">
        <v>16.2</v>
      </c>
      <c r="R3794" s="13">
        <f>IF(Q3794&gt;B$5,0,B$5-Q3794)</f>
        <v>0</v>
      </c>
    </row>
    <row r="3795" spans="16:18" x14ac:dyDescent="0.3">
      <c r="P3795" s="17">
        <v>42201</v>
      </c>
      <c r="Q3795">
        <v>15.4</v>
      </c>
      <c r="R3795" s="13">
        <f>IF(Q3795&gt;B$5,0,B$5-Q3795)</f>
        <v>0</v>
      </c>
    </row>
    <row r="3796" spans="16:18" x14ac:dyDescent="0.3">
      <c r="P3796" s="17">
        <v>42202</v>
      </c>
      <c r="Q3796">
        <v>13.6</v>
      </c>
      <c r="R3796" s="13">
        <f>IF(Q3796&gt;B$5,0,B$5-Q3796)</f>
        <v>1.7714994054050148</v>
      </c>
    </row>
    <row r="3797" spans="16:18" x14ac:dyDescent="0.3">
      <c r="P3797" s="17">
        <v>42203</v>
      </c>
      <c r="Q3797">
        <v>15.5</v>
      </c>
      <c r="R3797" s="13">
        <f>IF(Q3797&gt;B$5,0,B$5-Q3797)</f>
        <v>0</v>
      </c>
    </row>
    <row r="3798" spans="16:18" x14ac:dyDescent="0.3">
      <c r="P3798" s="17">
        <v>42204</v>
      </c>
      <c r="Q3798">
        <v>13.7</v>
      </c>
      <c r="R3798" s="13">
        <f>IF(Q3798&gt;B$5,0,B$5-Q3798)</f>
        <v>1.6714994054050152</v>
      </c>
    </row>
    <row r="3799" spans="16:18" x14ac:dyDescent="0.3">
      <c r="P3799" s="17">
        <v>42205</v>
      </c>
      <c r="Q3799">
        <v>15.9</v>
      </c>
      <c r="R3799" s="13">
        <f>IF(Q3799&gt;B$5,0,B$5-Q3799)</f>
        <v>0</v>
      </c>
    </row>
    <row r="3800" spans="16:18" x14ac:dyDescent="0.3">
      <c r="P3800" s="17">
        <v>42206</v>
      </c>
      <c r="Q3800">
        <v>14.4</v>
      </c>
      <c r="R3800" s="13">
        <f>IF(Q3800&gt;B$5,0,B$5-Q3800)</f>
        <v>0.97149940540501412</v>
      </c>
    </row>
    <row r="3801" spans="16:18" x14ac:dyDescent="0.3">
      <c r="P3801" s="17">
        <v>42207</v>
      </c>
      <c r="Q3801">
        <v>16</v>
      </c>
      <c r="R3801" s="13">
        <f>IF(Q3801&gt;B$5,0,B$5-Q3801)</f>
        <v>0</v>
      </c>
    </row>
    <row r="3802" spans="16:18" x14ac:dyDescent="0.3">
      <c r="P3802" s="17">
        <v>42208</v>
      </c>
      <c r="Q3802">
        <v>16.399999999999999</v>
      </c>
      <c r="R3802" s="13">
        <f>IF(Q3802&gt;B$5,0,B$5-Q3802)</f>
        <v>0</v>
      </c>
    </row>
    <row r="3803" spans="16:18" x14ac:dyDescent="0.3">
      <c r="P3803" s="17">
        <v>42209</v>
      </c>
      <c r="Q3803">
        <v>16.3</v>
      </c>
      <c r="R3803" s="13">
        <f>IF(Q3803&gt;B$5,0,B$5-Q3803)</f>
        <v>0</v>
      </c>
    </row>
    <row r="3804" spans="16:18" x14ac:dyDescent="0.3">
      <c r="P3804" s="17">
        <v>42210</v>
      </c>
      <c r="Q3804">
        <v>14.6</v>
      </c>
      <c r="R3804" s="13">
        <f>IF(Q3804&gt;B$5,0,B$5-Q3804)</f>
        <v>0.77149940540501483</v>
      </c>
    </row>
    <row r="3805" spans="16:18" x14ac:dyDescent="0.3">
      <c r="P3805" s="17">
        <v>42211</v>
      </c>
      <c r="Q3805">
        <v>16.3</v>
      </c>
      <c r="R3805" s="13">
        <f>IF(Q3805&gt;B$5,0,B$5-Q3805)</f>
        <v>0</v>
      </c>
    </row>
    <row r="3806" spans="16:18" x14ac:dyDescent="0.3">
      <c r="P3806" s="17">
        <v>42212</v>
      </c>
      <c r="Q3806">
        <v>14.9</v>
      </c>
      <c r="R3806" s="13">
        <f>IF(Q3806&gt;B$5,0,B$5-Q3806)</f>
        <v>0.47149940540501412</v>
      </c>
    </row>
    <row r="3807" spans="16:18" x14ac:dyDescent="0.3">
      <c r="P3807" s="17">
        <v>42213</v>
      </c>
      <c r="Q3807">
        <v>15</v>
      </c>
      <c r="R3807" s="13">
        <f>IF(Q3807&gt;B$5,0,B$5-Q3807)</f>
        <v>0.37149940540501447</v>
      </c>
    </row>
    <row r="3808" spans="16:18" x14ac:dyDescent="0.3">
      <c r="P3808" s="17">
        <v>42214</v>
      </c>
      <c r="Q3808">
        <v>16</v>
      </c>
      <c r="R3808" s="13">
        <f>IF(Q3808&gt;B$5,0,B$5-Q3808)</f>
        <v>0</v>
      </c>
    </row>
    <row r="3809" spans="16:18" x14ac:dyDescent="0.3">
      <c r="P3809" s="17">
        <v>42215</v>
      </c>
      <c r="Q3809">
        <v>14.8</v>
      </c>
      <c r="R3809" s="13">
        <f>IF(Q3809&gt;B$5,0,B$5-Q3809)</f>
        <v>0.57149940540501376</v>
      </c>
    </row>
    <row r="3810" spans="16:18" x14ac:dyDescent="0.3">
      <c r="P3810" s="17">
        <v>42216</v>
      </c>
      <c r="Q3810">
        <v>14.8</v>
      </c>
      <c r="R3810" s="13">
        <f>IF(Q3810&gt;B$5,0,B$5-Q3810)</f>
        <v>0.57149940540501376</v>
      </c>
    </row>
    <row r="3811" spans="16:18" x14ac:dyDescent="0.3">
      <c r="P3811" s="17">
        <v>42217</v>
      </c>
      <c r="Q3811">
        <v>15.6</v>
      </c>
      <c r="R3811" s="13">
        <f>IF(Q3811&gt;B$5,0,B$5-Q3811)</f>
        <v>0</v>
      </c>
    </row>
    <row r="3812" spans="16:18" x14ac:dyDescent="0.3">
      <c r="P3812" s="17">
        <v>42218</v>
      </c>
      <c r="Q3812">
        <v>15.3</v>
      </c>
      <c r="R3812" s="13">
        <f>IF(Q3812&gt;B$5,0,B$5-Q3812)</f>
        <v>7.1499405405013761E-2</v>
      </c>
    </row>
    <row r="3813" spans="16:18" x14ac:dyDescent="0.3">
      <c r="P3813" s="17">
        <v>42219</v>
      </c>
      <c r="Q3813">
        <v>15.8</v>
      </c>
      <c r="R3813" s="13">
        <f>IF(Q3813&gt;B$5,0,B$5-Q3813)</f>
        <v>0</v>
      </c>
    </row>
    <row r="3814" spans="16:18" x14ac:dyDescent="0.3">
      <c r="P3814" s="17">
        <v>42220</v>
      </c>
      <c r="Q3814">
        <v>17.7</v>
      </c>
      <c r="R3814" s="13">
        <f>IF(Q3814&gt;B$5,0,B$5-Q3814)</f>
        <v>0</v>
      </c>
    </row>
    <row r="3815" spans="16:18" x14ac:dyDescent="0.3">
      <c r="P3815" s="17">
        <v>42221</v>
      </c>
      <c r="Q3815">
        <v>16.5</v>
      </c>
      <c r="R3815" s="13">
        <f>IF(Q3815&gt;B$5,0,B$5-Q3815)</f>
        <v>0</v>
      </c>
    </row>
    <row r="3816" spans="16:18" x14ac:dyDescent="0.3">
      <c r="P3816" s="17">
        <v>42222</v>
      </c>
      <c r="Q3816">
        <v>18.7</v>
      </c>
      <c r="R3816" s="13">
        <f>IF(Q3816&gt;B$5,0,B$5-Q3816)</f>
        <v>0</v>
      </c>
    </row>
    <row r="3817" spans="16:18" x14ac:dyDescent="0.3">
      <c r="P3817" s="17">
        <v>42223</v>
      </c>
      <c r="Q3817">
        <v>20.3</v>
      </c>
      <c r="R3817" s="13">
        <f>IF(Q3817&gt;B$5,0,B$5-Q3817)</f>
        <v>0</v>
      </c>
    </row>
    <row r="3818" spans="16:18" x14ac:dyDescent="0.3">
      <c r="P3818" s="17">
        <v>42224</v>
      </c>
      <c r="Q3818">
        <v>19.600000000000001</v>
      </c>
      <c r="R3818" s="13">
        <f>IF(Q3818&gt;B$5,0,B$5-Q3818)</f>
        <v>0</v>
      </c>
    </row>
    <row r="3819" spans="16:18" x14ac:dyDescent="0.3">
      <c r="P3819" s="17">
        <v>42225</v>
      </c>
      <c r="Q3819">
        <v>17.899999999999999</v>
      </c>
      <c r="R3819" s="13">
        <f>IF(Q3819&gt;B$5,0,B$5-Q3819)</f>
        <v>0</v>
      </c>
    </row>
    <row r="3820" spans="16:18" x14ac:dyDescent="0.3">
      <c r="P3820" s="17">
        <v>42226</v>
      </c>
      <c r="Q3820">
        <v>18.7</v>
      </c>
      <c r="R3820" s="13">
        <f>IF(Q3820&gt;B$5,0,B$5-Q3820)</f>
        <v>0</v>
      </c>
    </row>
    <row r="3821" spans="16:18" x14ac:dyDescent="0.3">
      <c r="P3821" s="17">
        <v>42227</v>
      </c>
      <c r="Q3821">
        <v>17.600000000000001</v>
      </c>
      <c r="R3821" s="13">
        <f>IF(Q3821&gt;B$5,0,B$5-Q3821)</f>
        <v>0</v>
      </c>
    </row>
    <row r="3822" spans="16:18" x14ac:dyDescent="0.3">
      <c r="P3822" s="17">
        <v>42228</v>
      </c>
      <c r="Q3822">
        <v>18.5</v>
      </c>
      <c r="R3822" s="13">
        <f>IF(Q3822&gt;B$5,0,B$5-Q3822)</f>
        <v>0</v>
      </c>
    </row>
    <row r="3823" spans="16:18" x14ac:dyDescent="0.3">
      <c r="P3823" s="17">
        <v>42229</v>
      </c>
      <c r="Q3823">
        <v>15.8</v>
      </c>
      <c r="R3823" s="13">
        <f>IF(Q3823&gt;B$5,0,B$5-Q3823)</f>
        <v>0</v>
      </c>
    </row>
    <row r="3824" spans="16:18" x14ac:dyDescent="0.3">
      <c r="P3824" s="17">
        <v>42230</v>
      </c>
      <c r="Q3824">
        <v>17.899999999999999</v>
      </c>
      <c r="R3824" s="13">
        <f>IF(Q3824&gt;B$5,0,B$5-Q3824)</f>
        <v>0</v>
      </c>
    </row>
    <row r="3825" spans="16:18" x14ac:dyDescent="0.3">
      <c r="P3825" s="17">
        <v>42231</v>
      </c>
      <c r="Q3825">
        <v>17.3</v>
      </c>
      <c r="R3825" s="13">
        <f>IF(Q3825&gt;B$5,0,B$5-Q3825)</f>
        <v>0</v>
      </c>
    </row>
    <row r="3826" spans="16:18" x14ac:dyDescent="0.3">
      <c r="P3826" s="17">
        <v>42232</v>
      </c>
      <c r="Q3826">
        <v>17.5</v>
      </c>
      <c r="R3826" s="13">
        <f>IF(Q3826&gt;B$5,0,B$5-Q3826)</f>
        <v>0</v>
      </c>
    </row>
    <row r="3827" spans="16:18" x14ac:dyDescent="0.3">
      <c r="P3827" s="17">
        <v>42233</v>
      </c>
      <c r="Q3827">
        <v>16.399999999999999</v>
      </c>
      <c r="R3827" s="13">
        <f>IF(Q3827&gt;B$5,0,B$5-Q3827)</f>
        <v>0</v>
      </c>
    </row>
    <row r="3828" spans="16:18" x14ac:dyDescent="0.3">
      <c r="P3828" s="17">
        <v>42234</v>
      </c>
      <c r="Q3828">
        <v>16.8</v>
      </c>
      <c r="R3828" s="13">
        <f>IF(Q3828&gt;B$5,0,B$5-Q3828)</f>
        <v>0</v>
      </c>
    </row>
    <row r="3829" spans="16:18" x14ac:dyDescent="0.3">
      <c r="P3829" s="17">
        <v>42235</v>
      </c>
      <c r="Q3829">
        <v>16.600000000000001</v>
      </c>
      <c r="R3829" s="13">
        <f>IF(Q3829&gt;B$5,0,B$5-Q3829)</f>
        <v>0</v>
      </c>
    </row>
    <row r="3830" spans="16:18" x14ac:dyDescent="0.3">
      <c r="P3830" s="17">
        <v>42236</v>
      </c>
      <c r="Q3830">
        <v>14.6</v>
      </c>
      <c r="R3830" s="13">
        <f>IF(Q3830&gt;B$5,0,B$5-Q3830)</f>
        <v>0.77149940540501483</v>
      </c>
    </row>
    <row r="3831" spans="16:18" x14ac:dyDescent="0.3">
      <c r="P3831" s="17">
        <v>42237</v>
      </c>
      <c r="Q3831">
        <v>17</v>
      </c>
      <c r="R3831" s="13">
        <f>IF(Q3831&gt;B$5,0,B$5-Q3831)</f>
        <v>0</v>
      </c>
    </row>
    <row r="3832" spans="16:18" x14ac:dyDescent="0.3">
      <c r="P3832" s="17">
        <v>42238</v>
      </c>
      <c r="Q3832">
        <v>16.8</v>
      </c>
      <c r="R3832" s="13">
        <f>IF(Q3832&gt;B$5,0,B$5-Q3832)</f>
        <v>0</v>
      </c>
    </row>
    <row r="3833" spans="16:18" x14ac:dyDescent="0.3">
      <c r="P3833" s="17">
        <v>42239</v>
      </c>
      <c r="Q3833">
        <v>17.2</v>
      </c>
      <c r="R3833" s="13">
        <f>IF(Q3833&gt;B$5,0,B$5-Q3833)</f>
        <v>0</v>
      </c>
    </row>
    <row r="3834" spans="16:18" x14ac:dyDescent="0.3">
      <c r="P3834" s="17">
        <v>42240</v>
      </c>
      <c r="Q3834">
        <v>17.899999999999999</v>
      </c>
      <c r="R3834" s="13">
        <f>IF(Q3834&gt;B$5,0,B$5-Q3834)</f>
        <v>0</v>
      </c>
    </row>
    <row r="3835" spans="16:18" x14ac:dyDescent="0.3">
      <c r="P3835" s="17">
        <v>42241</v>
      </c>
      <c r="Q3835">
        <v>21.3</v>
      </c>
      <c r="R3835" s="13">
        <f>IF(Q3835&gt;B$5,0,B$5-Q3835)</f>
        <v>0</v>
      </c>
    </row>
    <row r="3836" spans="16:18" x14ac:dyDescent="0.3">
      <c r="P3836" s="17">
        <v>42242</v>
      </c>
      <c r="Q3836">
        <v>17.600000000000001</v>
      </c>
      <c r="R3836" s="13">
        <f>IF(Q3836&gt;B$5,0,B$5-Q3836)</f>
        <v>0</v>
      </c>
    </row>
    <row r="3837" spans="16:18" x14ac:dyDescent="0.3">
      <c r="P3837" s="17">
        <v>42243</v>
      </c>
      <c r="Q3837">
        <v>18.600000000000001</v>
      </c>
      <c r="R3837" s="13">
        <f>IF(Q3837&gt;B$5,0,B$5-Q3837)</f>
        <v>0</v>
      </c>
    </row>
    <row r="3838" spans="16:18" x14ac:dyDescent="0.3">
      <c r="P3838" s="17">
        <v>42244</v>
      </c>
      <c r="Q3838">
        <v>17</v>
      </c>
      <c r="R3838" s="13">
        <f>IF(Q3838&gt;B$5,0,B$5-Q3838)</f>
        <v>0</v>
      </c>
    </row>
    <row r="3839" spans="16:18" x14ac:dyDescent="0.3">
      <c r="P3839" s="17">
        <v>42245</v>
      </c>
      <c r="Q3839">
        <v>16.8</v>
      </c>
      <c r="R3839" s="13">
        <f>IF(Q3839&gt;B$5,0,B$5-Q3839)</f>
        <v>0</v>
      </c>
    </row>
    <row r="3840" spans="16:18" x14ac:dyDescent="0.3">
      <c r="P3840" s="17">
        <v>42246</v>
      </c>
      <c r="Q3840">
        <v>15.5</v>
      </c>
      <c r="R3840" s="13">
        <f>IF(Q3840&gt;B$5,0,B$5-Q3840)</f>
        <v>0</v>
      </c>
    </row>
    <row r="3841" spans="16:18" x14ac:dyDescent="0.3">
      <c r="P3841" s="17">
        <v>42247</v>
      </c>
      <c r="Q3841">
        <v>14.2</v>
      </c>
      <c r="R3841" s="13">
        <f>IF(Q3841&gt;B$5,0,B$5-Q3841)</f>
        <v>1.1714994054050152</v>
      </c>
    </row>
    <row r="3842" spans="16:18" x14ac:dyDescent="0.3">
      <c r="P3842" s="17">
        <v>42248</v>
      </c>
      <c r="Q3842">
        <v>15.1</v>
      </c>
      <c r="R3842" s="13">
        <f>IF(Q3842&gt;B$5,0,B$5-Q3842)</f>
        <v>0.27149940540501483</v>
      </c>
    </row>
    <row r="3843" spans="16:18" x14ac:dyDescent="0.3">
      <c r="P3843" s="17">
        <v>42249</v>
      </c>
      <c r="Q3843">
        <v>11.7</v>
      </c>
      <c r="R3843" s="13">
        <f>IF(Q3843&gt;B$5,0,B$5-Q3843)</f>
        <v>3.6714994054050152</v>
      </c>
    </row>
    <row r="3844" spans="16:18" x14ac:dyDescent="0.3">
      <c r="P3844" s="17">
        <v>42250</v>
      </c>
      <c r="Q3844">
        <v>14.8</v>
      </c>
      <c r="R3844" s="13">
        <f>IF(Q3844&gt;B$5,0,B$5-Q3844)</f>
        <v>0.57149940540501376</v>
      </c>
    </row>
    <row r="3845" spans="16:18" x14ac:dyDescent="0.3">
      <c r="P3845" s="17">
        <v>42251</v>
      </c>
      <c r="Q3845">
        <v>13</v>
      </c>
      <c r="R3845" s="13">
        <f>IF(Q3845&gt;B$5,0,B$5-Q3845)</f>
        <v>2.3714994054050145</v>
      </c>
    </row>
    <row r="3846" spans="16:18" x14ac:dyDescent="0.3">
      <c r="P3846" s="17">
        <v>42252</v>
      </c>
      <c r="Q3846">
        <v>14.1</v>
      </c>
      <c r="R3846" s="13">
        <f>IF(Q3846&gt;B$5,0,B$5-Q3846)</f>
        <v>1.2714994054050148</v>
      </c>
    </row>
    <row r="3847" spans="16:18" x14ac:dyDescent="0.3">
      <c r="P3847" s="17">
        <v>42253</v>
      </c>
      <c r="Q3847">
        <v>12.6</v>
      </c>
      <c r="R3847" s="13">
        <f>IF(Q3847&gt;B$5,0,B$5-Q3847)</f>
        <v>2.7714994054050148</v>
      </c>
    </row>
    <row r="3848" spans="16:18" x14ac:dyDescent="0.3">
      <c r="P3848" s="17">
        <v>42254</v>
      </c>
      <c r="Q3848">
        <v>11.6</v>
      </c>
      <c r="R3848" s="13">
        <f>IF(Q3848&gt;B$5,0,B$5-Q3848)</f>
        <v>3.7714994054050148</v>
      </c>
    </row>
    <row r="3849" spans="16:18" x14ac:dyDescent="0.3">
      <c r="P3849" s="17">
        <v>42255</v>
      </c>
      <c r="Q3849">
        <v>11.3</v>
      </c>
      <c r="R3849" s="13">
        <f>IF(Q3849&gt;B$5,0,B$5-Q3849)</f>
        <v>4.0714994054050138</v>
      </c>
    </row>
    <row r="3850" spans="16:18" x14ac:dyDescent="0.3">
      <c r="P3850" s="17">
        <v>42256</v>
      </c>
      <c r="Q3850">
        <v>10</v>
      </c>
      <c r="R3850" s="13">
        <f>IF(Q3850&gt;B$5,0,B$5-Q3850)</f>
        <v>5.3714994054050145</v>
      </c>
    </row>
    <row r="3851" spans="16:18" x14ac:dyDescent="0.3">
      <c r="P3851" s="17">
        <v>42257</v>
      </c>
      <c r="Q3851">
        <v>12.6</v>
      </c>
      <c r="R3851" s="13">
        <f>IF(Q3851&gt;B$5,0,B$5-Q3851)</f>
        <v>2.7714994054050148</v>
      </c>
    </row>
    <row r="3852" spans="16:18" x14ac:dyDescent="0.3">
      <c r="P3852" s="17">
        <v>42258</v>
      </c>
      <c r="Q3852">
        <v>12.8</v>
      </c>
      <c r="R3852" s="13">
        <f>IF(Q3852&gt;B$5,0,B$5-Q3852)</f>
        <v>2.5714994054050138</v>
      </c>
    </row>
    <row r="3853" spans="16:18" x14ac:dyDescent="0.3">
      <c r="P3853" s="17">
        <v>42259</v>
      </c>
      <c r="Q3853">
        <v>14.3</v>
      </c>
      <c r="R3853" s="13">
        <f>IF(Q3853&gt;B$5,0,B$5-Q3853)</f>
        <v>1.0714994054050138</v>
      </c>
    </row>
    <row r="3854" spans="16:18" x14ac:dyDescent="0.3">
      <c r="P3854" s="17">
        <v>42260</v>
      </c>
      <c r="Q3854">
        <v>14.1</v>
      </c>
      <c r="R3854" s="13">
        <f>IF(Q3854&gt;B$5,0,B$5-Q3854)</f>
        <v>1.2714994054050148</v>
      </c>
    </row>
    <row r="3855" spans="16:18" x14ac:dyDescent="0.3">
      <c r="P3855" s="17">
        <v>42261</v>
      </c>
      <c r="Q3855">
        <v>15.3</v>
      </c>
      <c r="R3855" s="13">
        <f>IF(Q3855&gt;B$5,0,B$5-Q3855)</f>
        <v>7.1499405405013761E-2</v>
      </c>
    </row>
    <row r="3856" spans="16:18" x14ac:dyDescent="0.3">
      <c r="P3856" s="17">
        <v>42262</v>
      </c>
      <c r="Q3856">
        <v>14.4</v>
      </c>
      <c r="R3856" s="13">
        <f>IF(Q3856&gt;B$5,0,B$5-Q3856)</f>
        <v>0.97149940540501412</v>
      </c>
    </row>
    <row r="3857" spans="16:18" x14ac:dyDescent="0.3">
      <c r="P3857" s="17">
        <v>42263</v>
      </c>
      <c r="Q3857">
        <v>14.6</v>
      </c>
      <c r="R3857" s="13">
        <f>IF(Q3857&gt;B$5,0,B$5-Q3857)</f>
        <v>0.77149940540501483</v>
      </c>
    </row>
    <row r="3858" spans="16:18" x14ac:dyDescent="0.3">
      <c r="P3858" s="17">
        <v>42264</v>
      </c>
      <c r="Q3858">
        <v>15.9</v>
      </c>
      <c r="R3858" s="13">
        <f>IF(Q3858&gt;B$5,0,B$5-Q3858)</f>
        <v>0</v>
      </c>
    </row>
    <row r="3859" spans="16:18" x14ac:dyDescent="0.3">
      <c r="P3859" s="17">
        <v>42265</v>
      </c>
      <c r="Q3859">
        <v>14.8</v>
      </c>
      <c r="R3859" s="13">
        <f>IF(Q3859&gt;B$5,0,B$5-Q3859)</f>
        <v>0.57149940540501376</v>
      </c>
    </row>
    <row r="3860" spans="16:18" x14ac:dyDescent="0.3">
      <c r="P3860" s="17">
        <v>42266</v>
      </c>
      <c r="Q3860">
        <v>13.6</v>
      </c>
      <c r="R3860" s="13">
        <f>IF(Q3860&gt;B$5,0,B$5-Q3860)</f>
        <v>1.7714994054050148</v>
      </c>
    </row>
    <row r="3861" spans="16:18" x14ac:dyDescent="0.3">
      <c r="P3861" s="17">
        <v>42267</v>
      </c>
      <c r="Q3861">
        <v>10.9</v>
      </c>
      <c r="R3861" s="13">
        <f>IF(Q3861&gt;B$5,0,B$5-Q3861)</f>
        <v>4.4714994054050141</v>
      </c>
    </row>
    <row r="3862" spans="16:18" x14ac:dyDescent="0.3">
      <c r="P3862" s="17">
        <v>42268</v>
      </c>
      <c r="Q3862">
        <v>10.6</v>
      </c>
      <c r="R3862" s="13">
        <f>IF(Q3862&gt;B$5,0,B$5-Q3862)</f>
        <v>4.7714994054050148</v>
      </c>
    </row>
    <row r="3863" spans="16:18" x14ac:dyDescent="0.3">
      <c r="P3863" s="17">
        <v>42269</v>
      </c>
      <c r="Q3863">
        <v>11.6</v>
      </c>
      <c r="R3863" s="13">
        <f>IF(Q3863&gt;B$5,0,B$5-Q3863)</f>
        <v>3.7714994054050148</v>
      </c>
    </row>
    <row r="3864" spans="16:18" x14ac:dyDescent="0.3">
      <c r="P3864" s="17">
        <v>42270</v>
      </c>
      <c r="Q3864">
        <v>12.9</v>
      </c>
      <c r="R3864" s="13">
        <f>IF(Q3864&gt;B$5,0,B$5-Q3864)</f>
        <v>2.4714994054050141</v>
      </c>
    </row>
    <row r="3865" spans="16:18" x14ac:dyDescent="0.3">
      <c r="P3865" s="17">
        <v>42271</v>
      </c>
      <c r="Q3865">
        <v>13.2</v>
      </c>
      <c r="R3865" s="13">
        <f>IF(Q3865&gt;B$5,0,B$5-Q3865)</f>
        <v>2.1714994054050152</v>
      </c>
    </row>
    <row r="3866" spans="16:18" x14ac:dyDescent="0.3">
      <c r="P3866" s="17">
        <v>42272</v>
      </c>
      <c r="Q3866">
        <v>12.9</v>
      </c>
      <c r="R3866" s="13">
        <f>IF(Q3866&gt;B$5,0,B$5-Q3866)</f>
        <v>2.4714994054050141</v>
      </c>
    </row>
    <row r="3867" spans="16:18" x14ac:dyDescent="0.3">
      <c r="P3867" s="17">
        <v>42273</v>
      </c>
      <c r="Q3867">
        <v>10.3</v>
      </c>
      <c r="R3867" s="13">
        <f>IF(Q3867&gt;B$5,0,B$5-Q3867)</f>
        <v>5.0714994054050138</v>
      </c>
    </row>
    <row r="3868" spans="16:18" x14ac:dyDescent="0.3">
      <c r="P3868" s="17">
        <v>42274</v>
      </c>
      <c r="Q3868">
        <v>9.4</v>
      </c>
      <c r="R3868" s="13">
        <f>IF(Q3868&gt;B$5,0,B$5-Q3868)</f>
        <v>5.9714994054050141</v>
      </c>
    </row>
    <row r="3869" spans="16:18" x14ac:dyDescent="0.3">
      <c r="P3869" s="17">
        <v>42275</v>
      </c>
      <c r="Q3869">
        <v>10.4</v>
      </c>
      <c r="R3869" s="13">
        <f>IF(Q3869&gt;B$5,0,B$5-Q3869)</f>
        <v>4.9714994054050141</v>
      </c>
    </row>
    <row r="3870" spans="16:18" x14ac:dyDescent="0.3">
      <c r="P3870" s="17">
        <v>42276</v>
      </c>
      <c r="Q3870">
        <v>9.1</v>
      </c>
      <c r="R3870" s="13">
        <f>IF(Q3870&gt;B$5,0,B$5-Q3870)</f>
        <v>6.2714994054050148</v>
      </c>
    </row>
    <row r="3871" spans="16:18" x14ac:dyDescent="0.3">
      <c r="P3871" s="17">
        <v>42277</v>
      </c>
      <c r="Q3871">
        <v>11.8</v>
      </c>
      <c r="R3871" s="13">
        <f>IF(Q3871&gt;B$5,0,B$5-Q3871)</f>
        <v>3.5714994054050138</v>
      </c>
    </row>
    <row r="3872" spans="16:18" x14ac:dyDescent="0.3">
      <c r="P3872" s="17">
        <v>42278</v>
      </c>
      <c r="Q3872">
        <v>12.4</v>
      </c>
      <c r="R3872" s="13">
        <f>IF(Q3872&gt;B$5,0,B$5-Q3872)</f>
        <v>2.9714994054050141</v>
      </c>
    </row>
    <row r="3873" spans="16:18" x14ac:dyDescent="0.3">
      <c r="P3873" s="17">
        <v>42279</v>
      </c>
      <c r="Q3873">
        <v>13.9</v>
      </c>
      <c r="R3873" s="13">
        <f>IF(Q3873&gt;B$5,0,B$5-Q3873)</f>
        <v>1.4714994054050141</v>
      </c>
    </row>
    <row r="3874" spans="16:18" x14ac:dyDescent="0.3">
      <c r="P3874" s="17">
        <v>42280</v>
      </c>
      <c r="Q3874">
        <v>9.8000000000000007</v>
      </c>
      <c r="R3874" s="13">
        <f>IF(Q3874&gt;B$5,0,B$5-Q3874)</f>
        <v>5.5714994054050138</v>
      </c>
    </row>
    <row r="3875" spans="16:18" x14ac:dyDescent="0.3">
      <c r="P3875" s="17">
        <v>42281</v>
      </c>
      <c r="Q3875">
        <v>10.5</v>
      </c>
      <c r="R3875" s="13">
        <f>IF(Q3875&gt;B$5,0,B$5-Q3875)</f>
        <v>4.8714994054050145</v>
      </c>
    </row>
    <row r="3876" spans="16:18" x14ac:dyDescent="0.3">
      <c r="P3876" s="17">
        <v>42282</v>
      </c>
      <c r="Q3876">
        <v>7.6</v>
      </c>
      <c r="R3876" s="13">
        <f>IF(Q3876&gt;B$5,0,B$5-Q3876)</f>
        <v>7.7714994054050148</v>
      </c>
    </row>
    <row r="3877" spans="16:18" x14ac:dyDescent="0.3">
      <c r="P3877" s="17">
        <v>42283</v>
      </c>
      <c r="Q3877">
        <v>4.0999999999999996</v>
      </c>
      <c r="R3877" s="13">
        <f>IF(Q3877&gt;B$5,0,B$5-Q3877)</f>
        <v>11.271499405405015</v>
      </c>
    </row>
    <row r="3878" spans="16:18" x14ac:dyDescent="0.3">
      <c r="P3878" s="17">
        <v>42284</v>
      </c>
      <c r="Q3878">
        <v>3.2</v>
      </c>
      <c r="R3878" s="13">
        <f>IF(Q3878&gt;B$5,0,B$5-Q3878)</f>
        <v>12.171499405405015</v>
      </c>
    </row>
    <row r="3879" spans="16:18" x14ac:dyDescent="0.3">
      <c r="P3879" s="17">
        <v>42285</v>
      </c>
      <c r="Q3879">
        <v>4.5999999999999996</v>
      </c>
      <c r="R3879" s="13">
        <f>IF(Q3879&gt;B$5,0,B$5-Q3879)</f>
        <v>10.771499405405015</v>
      </c>
    </row>
    <row r="3880" spans="16:18" x14ac:dyDescent="0.3">
      <c r="P3880" s="17">
        <v>42286</v>
      </c>
      <c r="Q3880">
        <v>1.9</v>
      </c>
      <c r="R3880" s="13">
        <f>IF(Q3880&gt;B$5,0,B$5-Q3880)</f>
        <v>13.471499405405014</v>
      </c>
    </row>
    <row r="3881" spans="16:18" x14ac:dyDescent="0.3">
      <c r="P3881" s="17">
        <v>42287</v>
      </c>
      <c r="Q3881">
        <v>1.9</v>
      </c>
      <c r="R3881" s="13">
        <f>IF(Q3881&gt;B$5,0,B$5-Q3881)</f>
        <v>13.471499405405014</v>
      </c>
    </row>
    <row r="3882" spans="16:18" x14ac:dyDescent="0.3">
      <c r="P3882" s="17">
        <v>42288</v>
      </c>
      <c r="Q3882">
        <v>4.5999999999999996</v>
      </c>
      <c r="R3882" s="13">
        <f>IF(Q3882&gt;B$5,0,B$5-Q3882)</f>
        <v>10.771499405405015</v>
      </c>
    </row>
    <row r="3883" spans="16:18" x14ac:dyDescent="0.3">
      <c r="P3883" s="17">
        <v>42289</v>
      </c>
      <c r="Q3883">
        <v>3.7</v>
      </c>
      <c r="R3883" s="13">
        <f>IF(Q3883&gt;B$5,0,B$5-Q3883)</f>
        <v>11.671499405405015</v>
      </c>
    </row>
    <row r="3884" spans="16:18" x14ac:dyDescent="0.3">
      <c r="P3884" s="17">
        <v>42290</v>
      </c>
      <c r="Q3884">
        <v>6.9</v>
      </c>
      <c r="R3884" s="13">
        <f>IF(Q3884&gt;B$5,0,B$5-Q3884)</f>
        <v>8.4714994054050141</v>
      </c>
    </row>
    <row r="3885" spans="16:18" x14ac:dyDescent="0.3">
      <c r="P3885" s="17">
        <v>42291</v>
      </c>
      <c r="Q3885">
        <v>4.4000000000000004</v>
      </c>
      <c r="R3885" s="13">
        <f>IF(Q3885&gt;B$5,0,B$5-Q3885)</f>
        <v>10.971499405405014</v>
      </c>
    </row>
    <row r="3886" spans="16:18" x14ac:dyDescent="0.3">
      <c r="P3886" s="17">
        <v>42292</v>
      </c>
      <c r="Q3886">
        <v>4</v>
      </c>
      <c r="R3886" s="13">
        <f>IF(Q3886&gt;B$5,0,B$5-Q3886)</f>
        <v>11.371499405405014</v>
      </c>
    </row>
    <row r="3887" spans="16:18" x14ac:dyDescent="0.3">
      <c r="P3887" s="17">
        <v>42293</v>
      </c>
      <c r="Q3887">
        <v>2.8</v>
      </c>
      <c r="R3887" s="13">
        <f>IF(Q3887&gt;B$5,0,B$5-Q3887)</f>
        <v>12.571499405405014</v>
      </c>
    </row>
    <row r="3888" spans="16:18" x14ac:dyDescent="0.3">
      <c r="P3888" s="17">
        <v>42294</v>
      </c>
      <c r="Q3888">
        <v>2.8</v>
      </c>
      <c r="R3888" s="13">
        <f>IF(Q3888&gt;B$5,0,B$5-Q3888)</f>
        <v>12.571499405405014</v>
      </c>
    </row>
    <row r="3889" spans="16:18" x14ac:dyDescent="0.3">
      <c r="P3889" s="17">
        <v>42295</v>
      </c>
      <c r="Q3889">
        <v>2.8</v>
      </c>
      <c r="R3889" s="13">
        <f>IF(Q3889&gt;B$5,0,B$5-Q3889)</f>
        <v>12.571499405405014</v>
      </c>
    </row>
    <row r="3890" spans="16:18" x14ac:dyDescent="0.3">
      <c r="P3890" s="17">
        <v>42296</v>
      </c>
      <c r="Q3890">
        <v>2.8</v>
      </c>
      <c r="R3890" s="13">
        <f>IF(Q3890&gt;B$5,0,B$5-Q3890)</f>
        <v>12.571499405405014</v>
      </c>
    </row>
    <row r="3891" spans="16:18" x14ac:dyDescent="0.3">
      <c r="P3891" s="17">
        <v>42297</v>
      </c>
      <c r="Q3891">
        <v>2.8</v>
      </c>
      <c r="R3891" s="13">
        <f>IF(Q3891&gt;B$5,0,B$5-Q3891)</f>
        <v>12.571499405405014</v>
      </c>
    </row>
    <row r="3892" spans="16:18" x14ac:dyDescent="0.3">
      <c r="P3892" s="17">
        <v>42298</v>
      </c>
      <c r="Q3892">
        <v>2.8</v>
      </c>
      <c r="R3892" s="13">
        <f>IF(Q3892&gt;B$5,0,B$5-Q3892)</f>
        <v>12.571499405405014</v>
      </c>
    </row>
    <row r="3893" spans="16:18" x14ac:dyDescent="0.3">
      <c r="P3893" s="17">
        <v>42299</v>
      </c>
      <c r="Q3893">
        <v>9.3000000000000007</v>
      </c>
      <c r="R3893" s="13">
        <f>IF(Q3893&gt;B$5,0,B$5-Q3893)</f>
        <v>6.0714994054050138</v>
      </c>
    </row>
    <row r="3894" spans="16:18" x14ac:dyDescent="0.3">
      <c r="P3894" s="17">
        <v>42300</v>
      </c>
      <c r="Q3894">
        <v>10.7</v>
      </c>
      <c r="R3894" s="13">
        <f>IF(Q3894&gt;B$5,0,B$5-Q3894)</f>
        <v>4.6714994054050152</v>
      </c>
    </row>
    <row r="3895" spans="16:18" x14ac:dyDescent="0.3">
      <c r="P3895" s="17">
        <v>42301</v>
      </c>
      <c r="Q3895">
        <v>7.5</v>
      </c>
      <c r="R3895" s="13">
        <f>IF(Q3895&gt;B$5,0,B$5-Q3895)</f>
        <v>7.8714994054050145</v>
      </c>
    </row>
    <row r="3896" spans="16:18" x14ac:dyDescent="0.3">
      <c r="P3896" s="17">
        <v>42302</v>
      </c>
      <c r="Q3896">
        <v>8.1999999999999993</v>
      </c>
      <c r="R3896" s="13">
        <f>IF(Q3896&gt;B$5,0,B$5-Q3896)</f>
        <v>7.1714994054050152</v>
      </c>
    </row>
    <row r="3897" spans="16:18" x14ac:dyDescent="0.3">
      <c r="P3897" s="17">
        <v>42303</v>
      </c>
      <c r="Q3897">
        <v>5.3</v>
      </c>
      <c r="R3897" s="13">
        <f>IF(Q3897&gt;B$5,0,B$5-Q3897)</f>
        <v>10.071499405405014</v>
      </c>
    </row>
    <row r="3898" spans="16:18" x14ac:dyDescent="0.3">
      <c r="P3898" s="17">
        <v>42304</v>
      </c>
      <c r="Q3898">
        <v>5.7</v>
      </c>
      <c r="R3898" s="13">
        <f>IF(Q3898&gt;B$5,0,B$5-Q3898)</f>
        <v>9.6714994054050152</v>
      </c>
    </row>
    <row r="3899" spans="16:18" x14ac:dyDescent="0.3">
      <c r="P3899" s="17">
        <v>42305</v>
      </c>
      <c r="Q3899">
        <v>0.7</v>
      </c>
      <c r="R3899" s="13">
        <f>IF(Q3899&gt;B$5,0,B$5-Q3899)</f>
        <v>14.671499405405015</v>
      </c>
    </row>
    <row r="3900" spans="16:18" x14ac:dyDescent="0.3">
      <c r="P3900" s="17">
        <v>42306</v>
      </c>
      <c r="Q3900">
        <v>2.2000000000000002</v>
      </c>
      <c r="R3900" s="13">
        <f>IF(Q3900&gt;B$5,0,B$5-Q3900)</f>
        <v>13.171499405405015</v>
      </c>
    </row>
    <row r="3901" spans="16:18" x14ac:dyDescent="0.3">
      <c r="P3901" s="17">
        <v>42307</v>
      </c>
      <c r="Q3901">
        <v>5.3</v>
      </c>
      <c r="R3901" s="13">
        <f>IF(Q3901&gt;B$5,0,B$5-Q3901)</f>
        <v>10.071499405405014</v>
      </c>
    </row>
    <row r="3902" spans="16:18" x14ac:dyDescent="0.3">
      <c r="P3902" s="17">
        <v>42308</v>
      </c>
      <c r="Q3902">
        <v>8.1</v>
      </c>
      <c r="R3902" s="13">
        <f>IF(Q3902&gt;B$5,0,B$5-Q3902)</f>
        <v>7.2714994054050148</v>
      </c>
    </row>
    <row r="3903" spans="16:18" x14ac:dyDescent="0.3">
      <c r="P3903" s="17">
        <v>42309</v>
      </c>
      <c r="Q3903">
        <v>9</v>
      </c>
      <c r="R3903" s="13">
        <f>IF(Q3903&gt;B$5,0,B$5-Q3903)</f>
        <v>6.3714994054050145</v>
      </c>
    </row>
    <row r="3904" spans="16:18" x14ac:dyDescent="0.3">
      <c r="P3904" s="17">
        <v>42310</v>
      </c>
      <c r="Q3904">
        <v>9.8000000000000007</v>
      </c>
      <c r="R3904" s="13">
        <f>IF(Q3904&gt;B$5,0,B$5-Q3904)</f>
        <v>5.5714994054050138</v>
      </c>
    </row>
    <row r="3905" spans="16:18" x14ac:dyDescent="0.3">
      <c r="P3905" s="17">
        <v>42311</v>
      </c>
      <c r="Q3905">
        <v>7.5</v>
      </c>
      <c r="R3905" s="13">
        <f>IF(Q3905&gt;B$5,0,B$5-Q3905)</f>
        <v>7.8714994054050145</v>
      </c>
    </row>
    <row r="3906" spans="16:18" x14ac:dyDescent="0.3">
      <c r="P3906" s="17">
        <v>42312</v>
      </c>
      <c r="Q3906">
        <v>7.6</v>
      </c>
      <c r="R3906" s="13">
        <f>IF(Q3906&gt;B$5,0,B$5-Q3906)</f>
        <v>7.7714994054050148</v>
      </c>
    </row>
    <row r="3907" spans="16:18" x14ac:dyDescent="0.3">
      <c r="P3907" s="17">
        <v>42313</v>
      </c>
      <c r="Q3907">
        <v>4.0999999999999996</v>
      </c>
      <c r="R3907" s="13">
        <f>IF(Q3907&gt;B$5,0,B$5-Q3907)</f>
        <v>11.271499405405015</v>
      </c>
    </row>
    <row r="3908" spans="16:18" x14ac:dyDescent="0.3">
      <c r="P3908" s="17">
        <v>42314</v>
      </c>
      <c r="Q3908">
        <v>8.6999999999999993</v>
      </c>
      <c r="R3908" s="13">
        <f>IF(Q3908&gt;B$5,0,B$5-Q3908)</f>
        <v>6.6714994054050152</v>
      </c>
    </row>
    <row r="3909" spans="16:18" x14ac:dyDescent="0.3">
      <c r="P3909" s="17">
        <v>42315</v>
      </c>
      <c r="Q3909">
        <v>9.5</v>
      </c>
      <c r="R3909" s="13">
        <f>IF(Q3909&gt;B$5,0,B$5-Q3909)</f>
        <v>5.8714994054050145</v>
      </c>
    </row>
    <row r="3910" spans="16:18" x14ac:dyDescent="0.3">
      <c r="P3910" s="17">
        <v>42316</v>
      </c>
      <c r="Q3910">
        <v>7.1</v>
      </c>
      <c r="R3910" s="13">
        <f>IF(Q3910&gt;B$5,0,B$5-Q3910)</f>
        <v>8.2714994054050148</v>
      </c>
    </row>
    <row r="3911" spans="16:18" x14ac:dyDescent="0.3">
      <c r="P3911" s="17">
        <v>42317</v>
      </c>
      <c r="Q3911">
        <v>7</v>
      </c>
      <c r="R3911" s="13">
        <f>IF(Q3911&gt;B$5,0,B$5-Q3911)</f>
        <v>8.3714994054050145</v>
      </c>
    </row>
    <row r="3912" spans="16:18" x14ac:dyDescent="0.3">
      <c r="P3912" s="17">
        <v>42318</v>
      </c>
      <c r="Q3912">
        <v>5.5</v>
      </c>
      <c r="R3912" s="13">
        <f>IF(Q3912&gt;B$5,0,B$5-Q3912)</f>
        <v>9.8714994054050145</v>
      </c>
    </row>
    <row r="3913" spans="16:18" x14ac:dyDescent="0.3">
      <c r="P3913" s="17">
        <v>42319</v>
      </c>
      <c r="Q3913">
        <v>4</v>
      </c>
      <c r="R3913" s="13">
        <f>IF(Q3913&gt;B$5,0,B$5-Q3913)</f>
        <v>11.371499405405014</v>
      </c>
    </row>
    <row r="3914" spans="16:18" x14ac:dyDescent="0.3">
      <c r="P3914" s="17">
        <v>42320</v>
      </c>
      <c r="Q3914">
        <v>4.5</v>
      </c>
      <c r="R3914" s="13">
        <f>IF(Q3914&gt;B$5,0,B$5-Q3914)</f>
        <v>10.871499405405014</v>
      </c>
    </row>
    <row r="3915" spans="16:18" x14ac:dyDescent="0.3">
      <c r="P3915" s="17">
        <v>42321</v>
      </c>
      <c r="Q3915">
        <v>4.8</v>
      </c>
      <c r="R3915" s="13">
        <f>IF(Q3915&gt;B$5,0,B$5-Q3915)</f>
        <v>10.571499405405014</v>
      </c>
    </row>
    <row r="3916" spans="16:18" x14ac:dyDescent="0.3">
      <c r="P3916" s="17">
        <v>42322</v>
      </c>
      <c r="Q3916">
        <v>4.3</v>
      </c>
      <c r="R3916" s="13">
        <f>IF(Q3916&gt;B$5,0,B$5-Q3916)</f>
        <v>11.071499405405014</v>
      </c>
    </row>
    <row r="3917" spans="16:18" x14ac:dyDescent="0.3">
      <c r="P3917" s="17">
        <v>42323</v>
      </c>
      <c r="Q3917">
        <v>2.8</v>
      </c>
      <c r="R3917" s="13">
        <f>IF(Q3917&gt;B$5,0,B$5-Q3917)</f>
        <v>12.571499405405014</v>
      </c>
    </row>
    <row r="3918" spans="16:18" x14ac:dyDescent="0.3">
      <c r="P3918" s="17">
        <v>42324</v>
      </c>
      <c r="Q3918">
        <v>3.3</v>
      </c>
      <c r="R3918" s="13">
        <f>IF(Q3918&gt;B$5,0,B$5-Q3918)</f>
        <v>12.071499405405014</v>
      </c>
    </row>
    <row r="3919" spans="16:18" x14ac:dyDescent="0.3">
      <c r="P3919" s="17">
        <v>42325</v>
      </c>
      <c r="Q3919">
        <v>4.4000000000000004</v>
      </c>
      <c r="R3919" s="13">
        <f>IF(Q3919&gt;B$5,0,B$5-Q3919)</f>
        <v>10.971499405405014</v>
      </c>
    </row>
    <row r="3920" spans="16:18" x14ac:dyDescent="0.3">
      <c r="P3920" s="17">
        <v>42326</v>
      </c>
      <c r="Q3920">
        <v>4.9000000000000004</v>
      </c>
      <c r="R3920" s="13">
        <f>IF(Q3920&gt;B$5,0,B$5-Q3920)</f>
        <v>10.471499405405014</v>
      </c>
    </row>
    <row r="3921" spans="16:18" x14ac:dyDescent="0.3">
      <c r="P3921" s="17">
        <v>42327</v>
      </c>
      <c r="Q3921">
        <v>2</v>
      </c>
      <c r="R3921" s="13">
        <f>IF(Q3921&gt;B$5,0,B$5-Q3921)</f>
        <v>13.371499405405014</v>
      </c>
    </row>
    <row r="3922" spans="16:18" x14ac:dyDescent="0.3">
      <c r="P3922" s="17">
        <v>42328</v>
      </c>
      <c r="Q3922">
        <v>-1.4</v>
      </c>
      <c r="R3922" s="13">
        <f>IF(Q3922&gt;B$5,0,B$5-Q3922)</f>
        <v>16.771499405405013</v>
      </c>
    </row>
    <row r="3923" spans="16:18" x14ac:dyDescent="0.3">
      <c r="P3923" s="17">
        <v>42329</v>
      </c>
      <c r="Q3923">
        <v>-3.5</v>
      </c>
      <c r="R3923" s="13">
        <f>IF(Q3923&gt;B$5,0,B$5-Q3923)</f>
        <v>18.871499405405014</v>
      </c>
    </row>
    <row r="3924" spans="16:18" x14ac:dyDescent="0.3">
      <c r="P3924" s="17">
        <v>42330</v>
      </c>
      <c r="Q3924">
        <v>-4.5999999999999996</v>
      </c>
      <c r="R3924" s="13">
        <f>IF(Q3924&gt;B$5,0,B$5-Q3924)</f>
        <v>19.971499405405012</v>
      </c>
    </row>
    <row r="3925" spans="16:18" x14ac:dyDescent="0.3">
      <c r="P3925" s="17">
        <v>42331</v>
      </c>
      <c r="Q3925">
        <v>-5.9</v>
      </c>
      <c r="R3925" s="13">
        <f>IF(Q3925&gt;B$5,0,B$5-Q3925)</f>
        <v>21.271499405405017</v>
      </c>
    </row>
    <row r="3926" spans="16:18" x14ac:dyDescent="0.3">
      <c r="P3926" s="17">
        <v>42332</v>
      </c>
      <c r="Q3926">
        <v>1.3</v>
      </c>
      <c r="R3926" s="13">
        <f>IF(Q3926&gt;B$5,0,B$5-Q3926)</f>
        <v>14.071499405405014</v>
      </c>
    </row>
    <row r="3927" spans="16:18" x14ac:dyDescent="0.3">
      <c r="P3927" s="17">
        <v>42333</v>
      </c>
      <c r="Q3927">
        <v>2.8</v>
      </c>
      <c r="R3927" s="13">
        <f>IF(Q3927&gt;B$5,0,B$5-Q3927)</f>
        <v>12.571499405405014</v>
      </c>
    </row>
    <row r="3928" spans="16:18" x14ac:dyDescent="0.3">
      <c r="P3928" s="17">
        <v>42334</v>
      </c>
      <c r="Q3928">
        <v>1.9</v>
      </c>
      <c r="R3928" s="13">
        <f>IF(Q3928&gt;B$5,0,B$5-Q3928)</f>
        <v>13.471499405405014</v>
      </c>
    </row>
    <row r="3929" spans="16:18" x14ac:dyDescent="0.3">
      <c r="P3929" s="17">
        <v>42335</v>
      </c>
      <c r="Q3929">
        <v>7.5</v>
      </c>
      <c r="R3929" s="13">
        <f>IF(Q3929&gt;B$5,0,B$5-Q3929)</f>
        <v>7.8714994054050145</v>
      </c>
    </row>
    <row r="3930" spans="16:18" x14ac:dyDescent="0.3">
      <c r="P3930" s="17">
        <v>42336</v>
      </c>
      <c r="Q3930">
        <v>5.8</v>
      </c>
      <c r="R3930" s="13">
        <f>IF(Q3930&gt;B$5,0,B$5-Q3930)</f>
        <v>9.5714994054050138</v>
      </c>
    </row>
    <row r="3931" spans="16:18" x14ac:dyDescent="0.3">
      <c r="P3931" s="17">
        <v>42337</v>
      </c>
      <c r="Q3931">
        <v>2.9</v>
      </c>
      <c r="R3931" s="13">
        <f>IF(Q3931&gt;B$5,0,B$5-Q3931)</f>
        <v>12.471499405405014</v>
      </c>
    </row>
    <row r="3932" spans="16:18" x14ac:dyDescent="0.3">
      <c r="P3932" s="17">
        <v>42338</v>
      </c>
      <c r="Q3932">
        <v>0.6</v>
      </c>
      <c r="R3932" s="13">
        <f>IF(Q3932&gt;B$5,0,B$5-Q3932)</f>
        <v>14.771499405405015</v>
      </c>
    </row>
    <row r="3933" spans="16:18" x14ac:dyDescent="0.3">
      <c r="P3933" s="17">
        <v>42339</v>
      </c>
      <c r="Q3933">
        <v>0</v>
      </c>
      <c r="R3933" s="13">
        <f>IF(Q3933&gt;B$5,0,B$5-Q3933)</f>
        <v>15.371499405405014</v>
      </c>
    </row>
    <row r="3934" spans="16:18" x14ac:dyDescent="0.3">
      <c r="P3934" s="17">
        <v>42340</v>
      </c>
      <c r="Q3934">
        <v>-0.3</v>
      </c>
      <c r="R3934" s="13">
        <f>IF(Q3934&gt;B$5,0,B$5-Q3934)</f>
        <v>15.671499405405015</v>
      </c>
    </row>
    <row r="3935" spans="16:18" x14ac:dyDescent="0.3">
      <c r="P3935" s="17">
        <v>42341</v>
      </c>
      <c r="Q3935">
        <v>4.4000000000000004</v>
      </c>
      <c r="R3935" s="13">
        <f>IF(Q3935&gt;B$5,0,B$5-Q3935)</f>
        <v>10.971499405405014</v>
      </c>
    </row>
    <row r="3936" spans="16:18" x14ac:dyDescent="0.3">
      <c r="P3936" s="17">
        <v>42342</v>
      </c>
      <c r="Q3936">
        <v>4.4000000000000004</v>
      </c>
      <c r="R3936" s="13">
        <f>IF(Q3936&gt;B$5,0,B$5-Q3936)</f>
        <v>10.971499405405014</v>
      </c>
    </row>
    <row r="3937" spans="16:18" x14ac:dyDescent="0.3">
      <c r="P3937" s="17">
        <v>42343</v>
      </c>
      <c r="Q3937">
        <v>7.1</v>
      </c>
      <c r="R3937" s="13">
        <f>IF(Q3937&gt;B$5,0,B$5-Q3937)</f>
        <v>8.2714994054050148</v>
      </c>
    </row>
    <row r="3938" spans="16:18" x14ac:dyDescent="0.3">
      <c r="P3938" s="17">
        <v>42344</v>
      </c>
      <c r="Q3938">
        <v>9.1</v>
      </c>
      <c r="R3938" s="13">
        <f>IF(Q3938&gt;B$5,0,B$5-Q3938)</f>
        <v>6.2714994054050148</v>
      </c>
    </row>
    <row r="3939" spans="16:18" x14ac:dyDescent="0.3">
      <c r="P3939" s="17">
        <v>42345</v>
      </c>
      <c r="Q3939">
        <v>5</v>
      </c>
      <c r="R3939" s="13">
        <f>IF(Q3939&gt;B$5,0,B$5-Q3939)</f>
        <v>10.371499405405014</v>
      </c>
    </row>
    <row r="3940" spans="16:18" x14ac:dyDescent="0.3">
      <c r="P3940" s="17">
        <v>42346</v>
      </c>
      <c r="Q3940">
        <v>1.5</v>
      </c>
      <c r="R3940" s="13">
        <f>IF(Q3940&gt;B$5,0,B$5-Q3940)</f>
        <v>13.871499405405014</v>
      </c>
    </row>
    <row r="3941" spans="16:18" x14ac:dyDescent="0.3">
      <c r="P3941" s="17">
        <v>42347</v>
      </c>
      <c r="Q3941">
        <v>7</v>
      </c>
      <c r="R3941" s="13">
        <f>IF(Q3941&gt;B$5,0,B$5-Q3941)</f>
        <v>8.3714994054050145</v>
      </c>
    </row>
    <row r="3942" spans="16:18" x14ac:dyDescent="0.3">
      <c r="P3942" s="17">
        <v>42348</v>
      </c>
      <c r="Q3942">
        <v>7.7</v>
      </c>
      <c r="R3942" s="13">
        <f>IF(Q3942&gt;B$5,0,B$5-Q3942)</f>
        <v>7.6714994054050143</v>
      </c>
    </row>
    <row r="3943" spans="16:18" x14ac:dyDescent="0.3">
      <c r="P3943" s="17">
        <v>42349</v>
      </c>
      <c r="Q3943">
        <v>4.0999999999999996</v>
      </c>
      <c r="R3943" s="13">
        <f>IF(Q3943&gt;B$5,0,B$5-Q3943)</f>
        <v>11.271499405405015</v>
      </c>
    </row>
    <row r="3944" spans="16:18" x14ac:dyDescent="0.3">
      <c r="P3944" s="17">
        <v>42350</v>
      </c>
      <c r="Q3944">
        <v>-0.3</v>
      </c>
      <c r="R3944" s="13">
        <f>IF(Q3944&gt;B$5,0,B$5-Q3944)</f>
        <v>15.671499405405015</v>
      </c>
    </row>
    <row r="3945" spans="16:18" x14ac:dyDescent="0.3">
      <c r="P3945" s="17">
        <v>42351</v>
      </c>
      <c r="Q3945">
        <v>-2.2000000000000002</v>
      </c>
      <c r="R3945" s="13">
        <f>IF(Q3945&gt;B$5,0,B$5-Q3945)</f>
        <v>17.571499405405014</v>
      </c>
    </row>
    <row r="3946" spans="16:18" x14ac:dyDescent="0.3">
      <c r="P3946" s="17">
        <v>42352</v>
      </c>
      <c r="Q3946">
        <v>-6.1</v>
      </c>
      <c r="R3946" s="13">
        <f>IF(Q3946&gt;B$5,0,B$5-Q3946)</f>
        <v>21.471499405405012</v>
      </c>
    </row>
    <row r="3947" spans="16:18" x14ac:dyDescent="0.3">
      <c r="P3947" s="17">
        <v>42353</v>
      </c>
      <c r="Q3947">
        <v>-3.8</v>
      </c>
      <c r="R3947" s="13">
        <f>IF(Q3947&gt;B$5,0,B$5-Q3947)</f>
        <v>19.171499405405015</v>
      </c>
    </row>
    <row r="3948" spans="16:18" x14ac:dyDescent="0.3">
      <c r="P3948" s="17">
        <v>42354</v>
      </c>
      <c r="Q3948">
        <v>-3</v>
      </c>
      <c r="R3948" s="13">
        <f>IF(Q3948&gt;B$5,0,B$5-Q3948)</f>
        <v>18.371499405405014</v>
      </c>
    </row>
    <row r="3949" spans="16:18" x14ac:dyDescent="0.3">
      <c r="P3949" s="17">
        <v>42355</v>
      </c>
      <c r="Q3949">
        <v>0.9</v>
      </c>
      <c r="R3949" s="13">
        <f>IF(Q3949&gt;B$5,0,B$5-Q3949)</f>
        <v>14.471499405405014</v>
      </c>
    </row>
    <row r="3950" spans="16:18" x14ac:dyDescent="0.3">
      <c r="P3950" s="17">
        <v>42356</v>
      </c>
      <c r="Q3950">
        <v>6.5</v>
      </c>
      <c r="R3950" s="13">
        <f>IF(Q3950&gt;B$5,0,B$5-Q3950)</f>
        <v>8.8714994054050145</v>
      </c>
    </row>
    <row r="3951" spans="16:18" x14ac:dyDescent="0.3">
      <c r="P3951" s="17">
        <v>42357</v>
      </c>
      <c r="Q3951">
        <v>7.4</v>
      </c>
      <c r="R3951" s="13">
        <f>IF(Q3951&gt;B$5,0,B$5-Q3951)</f>
        <v>7.9714994054050141</v>
      </c>
    </row>
    <row r="3952" spans="16:18" x14ac:dyDescent="0.3">
      <c r="P3952" s="17">
        <v>42358</v>
      </c>
      <c r="Q3952">
        <v>11.4</v>
      </c>
      <c r="R3952" s="13">
        <f>IF(Q3952&gt;B$5,0,B$5-Q3952)</f>
        <v>3.9714994054050141</v>
      </c>
    </row>
    <row r="3953" spans="16:18" x14ac:dyDescent="0.3">
      <c r="P3953" s="17">
        <v>42359</v>
      </c>
      <c r="Q3953">
        <v>8.5</v>
      </c>
      <c r="R3953" s="13">
        <f>IF(Q3953&gt;B$5,0,B$5-Q3953)</f>
        <v>6.8714994054050145</v>
      </c>
    </row>
    <row r="3954" spans="16:18" x14ac:dyDescent="0.3">
      <c r="P3954" s="17">
        <v>42360</v>
      </c>
      <c r="Q3954">
        <v>5.3</v>
      </c>
      <c r="R3954" s="13">
        <f>IF(Q3954&gt;B$5,0,B$5-Q3954)</f>
        <v>10.071499405405014</v>
      </c>
    </row>
    <row r="3955" spans="16:18" x14ac:dyDescent="0.3">
      <c r="P3955" s="17">
        <v>42361</v>
      </c>
      <c r="Q3955">
        <v>6.9</v>
      </c>
      <c r="R3955" s="13">
        <f>IF(Q3955&gt;B$5,0,B$5-Q3955)</f>
        <v>8.4714994054050141</v>
      </c>
    </row>
    <row r="3956" spans="16:18" x14ac:dyDescent="0.3">
      <c r="P3956" s="17">
        <v>42362</v>
      </c>
      <c r="Q3956">
        <v>5.7</v>
      </c>
      <c r="R3956" s="13">
        <f>IF(Q3956&gt;B$5,0,B$5-Q3956)</f>
        <v>9.6714994054050152</v>
      </c>
    </row>
    <row r="3957" spans="16:18" x14ac:dyDescent="0.3">
      <c r="P3957" s="17">
        <v>42363</v>
      </c>
      <c r="Q3957">
        <v>6.3</v>
      </c>
      <c r="R3957" s="13">
        <f>IF(Q3957&gt;B$5,0,B$5-Q3957)</f>
        <v>9.0714994054050138</v>
      </c>
    </row>
    <row r="3958" spans="16:18" x14ac:dyDescent="0.3">
      <c r="P3958" s="17">
        <v>42364</v>
      </c>
      <c r="Q3958">
        <v>0.1</v>
      </c>
      <c r="R3958" s="13">
        <f>IF(Q3958&gt;B$5,0,B$5-Q3958)</f>
        <v>15.271499405405015</v>
      </c>
    </row>
    <row r="3959" spans="16:18" x14ac:dyDescent="0.3">
      <c r="P3959" s="17">
        <v>42365</v>
      </c>
      <c r="Q3959">
        <v>-4.7</v>
      </c>
      <c r="R3959" s="13">
        <f>IF(Q3959&gt;B$5,0,B$5-Q3959)</f>
        <v>20.071499405405014</v>
      </c>
    </row>
    <row r="3960" spans="16:18" x14ac:dyDescent="0.3">
      <c r="P3960" s="17">
        <v>42366</v>
      </c>
      <c r="Q3960">
        <v>-5.2</v>
      </c>
      <c r="R3960" s="13">
        <f>IF(Q3960&gt;B$5,0,B$5-Q3960)</f>
        <v>20.571499405405014</v>
      </c>
    </row>
    <row r="3961" spans="16:18" x14ac:dyDescent="0.3">
      <c r="P3961" s="17">
        <v>42367</v>
      </c>
      <c r="Q3961">
        <v>-7.3</v>
      </c>
      <c r="R3961" s="13">
        <f>IF(Q3961&gt;B$5,0,B$5-Q3961)</f>
        <v>22.671499405405015</v>
      </c>
    </row>
    <row r="3962" spans="16:18" x14ac:dyDescent="0.3">
      <c r="P3962" s="17">
        <v>42368</v>
      </c>
      <c r="Q3962">
        <v>0.4</v>
      </c>
      <c r="R3962" s="13">
        <f>IF(Q3962&gt;B$5,0,B$5-Q3962)</f>
        <v>14.971499405405014</v>
      </c>
    </row>
    <row r="3963" spans="16:18" x14ac:dyDescent="0.3">
      <c r="P3963" s="17">
        <v>42369</v>
      </c>
      <c r="Q3963">
        <v>0.4</v>
      </c>
      <c r="R3963" s="13">
        <f>IF(Q3963&gt;B$5,0,B$5-Q3963)</f>
        <v>14.971499405405014</v>
      </c>
    </row>
    <row r="3964" spans="16:18" x14ac:dyDescent="0.3">
      <c r="P3964" s="17">
        <v>42370</v>
      </c>
      <c r="Q3964">
        <v>1.4</v>
      </c>
      <c r="R3964" s="13">
        <f>IF(Q3964&gt;B$5,0,B$5-Q3964)</f>
        <v>13.971499405405014</v>
      </c>
    </row>
    <row r="3965" spans="16:18" x14ac:dyDescent="0.3">
      <c r="P3965" s="17">
        <v>42371</v>
      </c>
      <c r="Q3965">
        <v>-3.2</v>
      </c>
      <c r="R3965" s="13">
        <f>IF(Q3965&gt;B$5,0,B$5-Q3965)</f>
        <v>18.571499405405014</v>
      </c>
    </row>
    <row r="3966" spans="16:18" x14ac:dyDescent="0.3">
      <c r="P3966" s="17">
        <v>42372</v>
      </c>
      <c r="Q3966">
        <v>-5.3</v>
      </c>
      <c r="R3966" s="13">
        <f>IF(Q3966&gt;B$5,0,B$5-Q3966)</f>
        <v>20.671499405405015</v>
      </c>
    </row>
    <row r="3967" spans="16:18" x14ac:dyDescent="0.3">
      <c r="P3967" s="17">
        <v>42373</v>
      </c>
      <c r="Q3967">
        <v>-7.5</v>
      </c>
      <c r="R3967" s="13">
        <f>IF(Q3967&gt;B$5,0,B$5-Q3967)</f>
        <v>22.871499405405014</v>
      </c>
    </row>
    <row r="3968" spans="16:18" x14ac:dyDescent="0.3">
      <c r="P3968" s="17">
        <v>42374</v>
      </c>
      <c r="Q3968">
        <v>-7.2</v>
      </c>
      <c r="R3968" s="13">
        <f>IF(Q3968&gt;B$5,0,B$5-Q3968)</f>
        <v>22.571499405405014</v>
      </c>
    </row>
    <row r="3969" spans="16:18" x14ac:dyDescent="0.3">
      <c r="P3969" s="17">
        <v>42375</v>
      </c>
      <c r="Q3969">
        <v>-13.6</v>
      </c>
      <c r="R3969" s="13">
        <f>IF(Q3969&gt;B$5,0,B$5-Q3969)</f>
        <v>28.971499405405012</v>
      </c>
    </row>
    <row r="3970" spans="16:18" x14ac:dyDescent="0.3">
      <c r="P3970" s="17">
        <v>42376</v>
      </c>
      <c r="Q3970">
        <v>-15.8</v>
      </c>
      <c r="R3970" s="13">
        <f>IF(Q3970&gt;B$5,0,B$5-Q3970)</f>
        <v>31.171499405405015</v>
      </c>
    </row>
    <row r="3971" spans="16:18" x14ac:dyDescent="0.3">
      <c r="P3971" s="17">
        <v>42377</v>
      </c>
      <c r="Q3971">
        <v>-8.4</v>
      </c>
      <c r="R3971" s="13">
        <f>IF(Q3971&gt;B$5,0,B$5-Q3971)</f>
        <v>23.771499405405017</v>
      </c>
    </row>
    <row r="3972" spans="16:18" x14ac:dyDescent="0.3">
      <c r="P3972" s="17">
        <v>42378</v>
      </c>
      <c r="Q3972">
        <v>-11.2</v>
      </c>
      <c r="R3972" s="13">
        <f>IF(Q3972&gt;B$5,0,B$5-Q3972)</f>
        <v>26.571499405405014</v>
      </c>
    </row>
    <row r="3973" spans="16:18" x14ac:dyDescent="0.3">
      <c r="P3973" s="17">
        <v>42379</v>
      </c>
      <c r="Q3973">
        <v>-4.8</v>
      </c>
      <c r="R3973" s="13">
        <f>IF(Q3973&gt;B$5,0,B$5-Q3973)</f>
        <v>20.171499405405015</v>
      </c>
    </row>
    <row r="3974" spans="16:18" x14ac:dyDescent="0.3">
      <c r="P3974" s="17">
        <v>42380</v>
      </c>
      <c r="Q3974">
        <v>0.5</v>
      </c>
      <c r="R3974" s="13">
        <f>IF(Q3974&gt;B$5,0,B$5-Q3974)</f>
        <v>14.871499405405014</v>
      </c>
    </row>
    <row r="3975" spans="16:18" x14ac:dyDescent="0.3">
      <c r="P3975" s="17">
        <v>42381</v>
      </c>
      <c r="Q3975">
        <v>-3.2</v>
      </c>
      <c r="R3975" s="13">
        <f>IF(Q3975&gt;B$5,0,B$5-Q3975)</f>
        <v>18.571499405405014</v>
      </c>
    </row>
    <row r="3976" spans="16:18" x14ac:dyDescent="0.3">
      <c r="P3976" s="17">
        <v>42382</v>
      </c>
      <c r="Q3976">
        <v>-6.7</v>
      </c>
      <c r="R3976" s="13">
        <f>IF(Q3976&gt;B$5,0,B$5-Q3976)</f>
        <v>22.071499405405014</v>
      </c>
    </row>
    <row r="3977" spans="16:18" x14ac:dyDescent="0.3">
      <c r="P3977" s="17">
        <v>42383</v>
      </c>
      <c r="Q3977">
        <v>-14.3</v>
      </c>
      <c r="R3977" s="13">
        <f>IF(Q3977&gt;B$5,0,B$5-Q3977)</f>
        <v>29.671499405405015</v>
      </c>
    </row>
    <row r="3978" spans="16:18" x14ac:dyDescent="0.3">
      <c r="P3978" s="17">
        <v>42384</v>
      </c>
      <c r="Q3978">
        <v>-16.8</v>
      </c>
      <c r="R3978" s="13">
        <f>IF(Q3978&gt;B$5,0,B$5-Q3978)</f>
        <v>32.171499405405015</v>
      </c>
    </row>
    <row r="3979" spans="16:18" x14ac:dyDescent="0.3">
      <c r="P3979" s="17">
        <v>42385</v>
      </c>
      <c r="Q3979">
        <v>-15.4</v>
      </c>
      <c r="R3979" s="13">
        <f>IF(Q3979&gt;B$5,0,B$5-Q3979)</f>
        <v>30.771499405405017</v>
      </c>
    </row>
    <row r="3980" spans="16:18" x14ac:dyDescent="0.3">
      <c r="P3980" s="17">
        <v>42386</v>
      </c>
      <c r="Q3980">
        <v>-10.4</v>
      </c>
      <c r="R3980" s="13">
        <f>IF(Q3980&gt;B$5,0,B$5-Q3980)</f>
        <v>25.771499405405017</v>
      </c>
    </row>
    <row r="3981" spans="16:18" x14ac:dyDescent="0.3">
      <c r="P3981" s="17">
        <v>42387</v>
      </c>
      <c r="Q3981">
        <v>-8.5</v>
      </c>
      <c r="R3981" s="13">
        <f>IF(Q3981&gt;B$5,0,B$5-Q3981)</f>
        <v>23.871499405405014</v>
      </c>
    </row>
    <row r="3982" spans="16:18" x14ac:dyDescent="0.3">
      <c r="P3982" s="17">
        <v>42388</v>
      </c>
      <c r="Q3982">
        <v>-9.1</v>
      </c>
      <c r="R3982" s="13">
        <f>IF(Q3982&gt;B$5,0,B$5-Q3982)</f>
        <v>24.471499405405012</v>
      </c>
    </row>
    <row r="3983" spans="16:18" x14ac:dyDescent="0.3">
      <c r="P3983" s="17">
        <v>42389</v>
      </c>
      <c r="Q3983">
        <v>-10.7</v>
      </c>
      <c r="R3983" s="13">
        <f>IF(Q3983&gt;B$5,0,B$5-Q3983)</f>
        <v>26.071499405405014</v>
      </c>
    </row>
    <row r="3984" spans="16:18" x14ac:dyDescent="0.3">
      <c r="P3984" s="17">
        <v>42390</v>
      </c>
      <c r="Q3984">
        <v>-8.4</v>
      </c>
      <c r="R3984" s="13">
        <f>IF(Q3984&gt;B$5,0,B$5-Q3984)</f>
        <v>23.771499405405017</v>
      </c>
    </row>
    <row r="3985" spans="16:18" x14ac:dyDescent="0.3">
      <c r="P3985" s="17">
        <v>42391</v>
      </c>
      <c r="Q3985">
        <v>-10</v>
      </c>
      <c r="R3985" s="13">
        <f>IF(Q3985&gt;B$5,0,B$5-Q3985)</f>
        <v>25.371499405405014</v>
      </c>
    </row>
    <row r="3986" spans="16:18" x14ac:dyDescent="0.3">
      <c r="P3986" s="17">
        <v>42392</v>
      </c>
      <c r="Q3986">
        <v>-3.6</v>
      </c>
      <c r="R3986" s="13">
        <f>IF(Q3986&gt;B$5,0,B$5-Q3986)</f>
        <v>18.971499405405016</v>
      </c>
    </row>
    <row r="3987" spans="16:18" x14ac:dyDescent="0.3">
      <c r="P3987" s="17">
        <v>42393</v>
      </c>
      <c r="Q3987">
        <v>-1.2</v>
      </c>
      <c r="R3987" s="13">
        <f>IF(Q3987&gt;B$5,0,B$5-Q3987)</f>
        <v>16.571499405405014</v>
      </c>
    </row>
    <row r="3988" spans="16:18" x14ac:dyDescent="0.3">
      <c r="P3988" s="17">
        <v>42394</v>
      </c>
      <c r="Q3988">
        <v>-0.7</v>
      </c>
      <c r="R3988" s="13">
        <f>IF(Q3988&gt;B$5,0,B$5-Q3988)</f>
        <v>16.071499405405014</v>
      </c>
    </row>
    <row r="3989" spans="16:18" x14ac:dyDescent="0.3">
      <c r="P3989" s="17">
        <v>42395</v>
      </c>
      <c r="Q3989">
        <v>3.5</v>
      </c>
      <c r="R3989" s="13">
        <f>IF(Q3989&gt;B$5,0,B$5-Q3989)</f>
        <v>11.871499405405014</v>
      </c>
    </row>
    <row r="3990" spans="16:18" x14ac:dyDescent="0.3">
      <c r="P3990" s="17">
        <v>42396</v>
      </c>
      <c r="Q3990">
        <v>4.5999999999999996</v>
      </c>
      <c r="R3990" s="13">
        <f>IF(Q3990&gt;B$5,0,B$5-Q3990)</f>
        <v>10.771499405405015</v>
      </c>
    </row>
    <row r="3991" spans="16:18" x14ac:dyDescent="0.3">
      <c r="P3991" s="17">
        <v>42397</v>
      </c>
      <c r="Q3991">
        <v>2.9</v>
      </c>
      <c r="R3991" s="13">
        <f>IF(Q3991&gt;B$5,0,B$5-Q3991)</f>
        <v>12.471499405405014</v>
      </c>
    </row>
    <row r="3992" spans="16:18" x14ac:dyDescent="0.3">
      <c r="P3992" s="17">
        <v>42398</v>
      </c>
      <c r="Q3992">
        <v>4.2</v>
      </c>
      <c r="R3992" s="13">
        <f>IF(Q3992&gt;B$5,0,B$5-Q3992)</f>
        <v>11.171499405405015</v>
      </c>
    </row>
    <row r="3993" spans="16:18" x14ac:dyDescent="0.3">
      <c r="P3993" s="17">
        <v>42399</v>
      </c>
      <c r="Q3993">
        <v>4.4000000000000004</v>
      </c>
      <c r="R3993" s="13">
        <f>IF(Q3993&gt;B$5,0,B$5-Q3993)</f>
        <v>10.971499405405014</v>
      </c>
    </row>
    <row r="3994" spans="16:18" x14ac:dyDescent="0.3">
      <c r="P3994" s="17">
        <v>42400</v>
      </c>
      <c r="Q3994">
        <v>1</v>
      </c>
      <c r="R3994" s="13">
        <f>IF(Q3994&gt;B$5,0,B$5-Q3994)</f>
        <v>14.371499405405014</v>
      </c>
    </row>
    <row r="3995" spans="16:18" x14ac:dyDescent="0.3">
      <c r="P3995" s="17">
        <v>42401</v>
      </c>
      <c r="Q3995">
        <v>-2.2000000000000002</v>
      </c>
      <c r="R3995" s="13">
        <f>IF(Q3995&gt;B$5,0,B$5-Q3995)</f>
        <v>17.571499405405014</v>
      </c>
    </row>
    <row r="3996" spans="16:18" x14ac:dyDescent="0.3">
      <c r="P3996" s="17">
        <v>42402</v>
      </c>
      <c r="Q3996">
        <v>3.7</v>
      </c>
      <c r="R3996" s="13">
        <f>IF(Q3996&gt;B$5,0,B$5-Q3996)</f>
        <v>11.671499405405015</v>
      </c>
    </row>
    <row r="3997" spans="16:18" x14ac:dyDescent="0.3">
      <c r="P3997" s="17">
        <v>42403</v>
      </c>
      <c r="Q3997">
        <v>-0.4</v>
      </c>
      <c r="R3997" s="13">
        <f>IF(Q3997&gt;B$5,0,B$5-Q3997)</f>
        <v>15.771499405405015</v>
      </c>
    </row>
    <row r="3998" spans="16:18" x14ac:dyDescent="0.3">
      <c r="P3998" s="17">
        <v>42404</v>
      </c>
      <c r="Q3998">
        <v>-1.5</v>
      </c>
      <c r="R3998" s="13">
        <f>IF(Q3998&gt;B$5,0,B$5-Q3998)</f>
        <v>16.871499405405014</v>
      </c>
    </row>
    <row r="3999" spans="16:18" x14ac:dyDescent="0.3">
      <c r="P3999" s="17">
        <v>42405</v>
      </c>
      <c r="Q3999">
        <v>-0.8</v>
      </c>
      <c r="R3999" s="13">
        <f>IF(Q3999&gt;B$5,0,B$5-Q3999)</f>
        <v>16.171499405405015</v>
      </c>
    </row>
    <row r="4000" spans="16:18" x14ac:dyDescent="0.3">
      <c r="P4000" s="17">
        <v>42406</v>
      </c>
      <c r="Q4000">
        <v>1.8</v>
      </c>
      <c r="R4000" s="13">
        <f>IF(Q4000&gt;B$5,0,B$5-Q4000)</f>
        <v>13.571499405405014</v>
      </c>
    </row>
    <row r="4001" spans="16:18" x14ac:dyDescent="0.3">
      <c r="P4001" s="17">
        <v>42407</v>
      </c>
      <c r="Q4001">
        <v>5.2</v>
      </c>
      <c r="R4001" s="13">
        <f>IF(Q4001&gt;B$5,0,B$5-Q4001)</f>
        <v>10.171499405405015</v>
      </c>
    </row>
    <row r="4002" spans="16:18" x14ac:dyDescent="0.3">
      <c r="P4002" s="17">
        <v>42408</v>
      </c>
      <c r="Q4002">
        <v>4.2</v>
      </c>
      <c r="R4002" s="13">
        <f>IF(Q4002&gt;B$5,0,B$5-Q4002)</f>
        <v>11.171499405405015</v>
      </c>
    </row>
    <row r="4003" spans="16:18" x14ac:dyDescent="0.3">
      <c r="P4003" s="17">
        <v>42409</v>
      </c>
      <c r="Q4003">
        <v>3.7</v>
      </c>
      <c r="R4003" s="13">
        <f>IF(Q4003&gt;B$5,0,B$5-Q4003)</f>
        <v>11.671499405405015</v>
      </c>
    </row>
    <row r="4004" spans="16:18" x14ac:dyDescent="0.3">
      <c r="P4004" s="17">
        <v>42410</v>
      </c>
      <c r="Q4004">
        <v>2.5</v>
      </c>
      <c r="R4004" s="13">
        <f>IF(Q4004&gt;B$5,0,B$5-Q4004)</f>
        <v>12.871499405405014</v>
      </c>
    </row>
    <row r="4005" spans="16:18" x14ac:dyDescent="0.3">
      <c r="P4005" s="17">
        <v>42411</v>
      </c>
      <c r="Q4005">
        <v>0.4</v>
      </c>
      <c r="R4005" s="13">
        <f>IF(Q4005&gt;B$5,0,B$5-Q4005)</f>
        <v>14.971499405405014</v>
      </c>
    </row>
    <row r="4006" spans="16:18" x14ac:dyDescent="0.3">
      <c r="P4006" s="17">
        <v>42412</v>
      </c>
      <c r="Q4006">
        <v>-1.5</v>
      </c>
      <c r="R4006" s="13">
        <f>IF(Q4006&gt;B$5,0,B$5-Q4006)</f>
        <v>16.871499405405014</v>
      </c>
    </row>
    <row r="4007" spans="16:18" x14ac:dyDescent="0.3">
      <c r="P4007" s="17">
        <v>42413</v>
      </c>
      <c r="Q4007">
        <v>-2</v>
      </c>
      <c r="R4007" s="13">
        <f>IF(Q4007&gt;B$5,0,B$5-Q4007)</f>
        <v>17.371499405405014</v>
      </c>
    </row>
    <row r="4008" spans="16:18" x14ac:dyDescent="0.3">
      <c r="P4008" s="17">
        <v>42414</v>
      </c>
      <c r="Q4008">
        <v>-2.8</v>
      </c>
      <c r="R4008" s="13">
        <f>IF(Q4008&gt;B$5,0,B$5-Q4008)</f>
        <v>18.171499405405015</v>
      </c>
    </row>
    <row r="4009" spans="16:18" x14ac:dyDescent="0.3">
      <c r="P4009" s="17">
        <v>42415</v>
      </c>
      <c r="Q4009">
        <v>-6.7</v>
      </c>
      <c r="R4009" s="13">
        <f>IF(Q4009&gt;B$5,0,B$5-Q4009)</f>
        <v>22.071499405405014</v>
      </c>
    </row>
    <row r="4010" spans="16:18" x14ac:dyDescent="0.3">
      <c r="P4010" s="17">
        <v>42416</v>
      </c>
      <c r="Q4010">
        <v>-5.7</v>
      </c>
      <c r="R4010" s="13">
        <f>IF(Q4010&gt;B$5,0,B$5-Q4010)</f>
        <v>21.071499405405014</v>
      </c>
    </row>
    <row r="4011" spans="16:18" x14ac:dyDescent="0.3">
      <c r="P4011" s="17">
        <v>42417</v>
      </c>
      <c r="Q4011">
        <v>-2.1</v>
      </c>
      <c r="R4011" s="13">
        <f>IF(Q4011&gt;B$5,0,B$5-Q4011)</f>
        <v>17.471499405405016</v>
      </c>
    </row>
    <row r="4012" spans="16:18" x14ac:dyDescent="0.3">
      <c r="P4012" s="17">
        <v>42418</v>
      </c>
      <c r="Q4012">
        <v>-1.1000000000000001</v>
      </c>
      <c r="R4012" s="13">
        <f>IF(Q4012&gt;B$5,0,B$5-Q4012)</f>
        <v>16.471499405405016</v>
      </c>
    </row>
    <row r="4013" spans="16:18" x14ac:dyDescent="0.3">
      <c r="P4013" s="17">
        <v>42419</v>
      </c>
      <c r="Q4013">
        <v>0.2</v>
      </c>
      <c r="R4013" s="13">
        <f>IF(Q4013&gt;B$5,0,B$5-Q4013)</f>
        <v>15.171499405405015</v>
      </c>
    </row>
    <row r="4014" spans="16:18" x14ac:dyDescent="0.3">
      <c r="P4014" s="17">
        <v>42420</v>
      </c>
      <c r="Q4014">
        <v>0</v>
      </c>
      <c r="R4014" s="13">
        <f>IF(Q4014&gt;B$5,0,B$5-Q4014)</f>
        <v>15.371499405405014</v>
      </c>
    </row>
    <row r="4015" spans="16:18" x14ac:dyDescent="0.3">
      <c r="P4015" s="17">
        <v>42421</v>
      </c>
      <c r="Q4015">
        <v>1.4</v>
      </c>
      <c r="R4015" s="13">
        <f>IF(Q4015&gt;B$5,0,B$5-Q4015)</f>
        <v>13.971499405405014</v>
      </c>
    </row>
    <row r="4016" spans="16:18" x14ac:dyDescent="0.3">
      <c r="P4016" s="17">
        <v>42422</v>
      </c>
      <c r="Q4016">
        <v>0.8</v>
      </c>
      <c r="R4016" s="13">
        <f>IF(Q4016&gt;B$5,0,B$5-Q4016)</f>
        <v>14.571499405405014</v>
      </c>
    </row>
    <row r="4017" spans="16:18" x14ac:dyDescent="0.3">
      <c r="P4017" s="17">
        <v>42423</v>
      </c>
      <c r="Q4017">
        <v>-0.4</v>
      </c>
      <c r="R4017" s="13">
        <f>IF(Q4017&gt;B$5,0,B$5-Q4017)</f>
        <v>15.771499405405015</v>
      </c>
    </row>
    <row r="4018" spans="16:18" x14ac:dyDescent="0.3">
      <c r="P4018" s="17">
        <v>42424</v>
      </c>
      <c r="Q4018">
        <v>-1.5</v>
      </c>
      <c r="R4018" s="13">
        <f>IF(Q4018&gt;B$5,0,B$5-Q4018)</f>
        <v>16.871499405405014</v>
      </c>
    </row>
    <row r="4019" spans="16:18" x14ac:dyDescent="0.3">
      <c r="P4019" s="17">
        <v>42425</v>
      </c>
      <c r="Q4019">
        <v>-1.1000000000000001</v>
      </c>
      <c r="R4019" s="13">
        <f>IF(Q4019&gt;B$5,0,B$5-Q4019)</f>
        <v>16.471499405405016</v>
      </c>
    </row>
    <row r="4020" spans="16:18" x14ac:dyDescent="0.3">
      <c r="P4020" s="17">
        <v>42426</v>
      </c>
      <c r="Q4020">
        <v>-2.2000000000000002</v>
      </c>
      <c r="R4020" s="13">
        <f>IF(Q4020&gt;B$5,0,B$5-Q4020)</f>
        <v>17.571499405405014</v>
      </c>
    </row>
    <row r="4021" spans="16:18" x14ac:dyDescent="0.3">
      <c r="P4021" s="17">
        <v>42427</v>
      </c>
      <c r="Q4021">
        <v>-2.1</v>
      </c>
      <c r="R4021" s="13">
        <f>IF(Q4021&gt;B$5,0,B$5-Q4021)</f>
        <v>17.471499405405016</v>
      </c>
    </row>
    <row r="4022" spans="16:18" x14ac:dyDescent="0.3">
      <c r="P4022" s="17">
        <v>42428</v>
      </c>
      <c r="Q4022">
        <v>-1.3</v>
      </c>
      <c r="R4022" s="13">
        <f>IF(Q4022&gt;B$5,0,B$5-Q4022)</f>
        <v>16.671499405405015</v>
      </c>
    </row>
    <row r="4023" spans="16:18" x14ac:dyDescent="0.3">
      <c r="P4023" s="17">
        <v>42429</v>
      </c>
      <c r="Q4023">
        <v>-2.5</v>
      </c>
      <c r="R4023" s="13">
        <f>IF(Q4023&gt;B$5,0,B$5-Q4023)</f>
        <v>17.871499405405014</v>
      </c>
    </row>
    <row r="4024" spans="16:18" x14ac:dyDescent="0.3">
      <c r="P4024" s="17">
        <v>42430</v>
      </c>
      <c r="Q4024">
        <v>-1.3</v>
      </c>
      <c r="R4024" s="13">
        <f>IF(Q4024&gt;B$5,0,B$5-Q4024)</f>
        <v>16.671499405405015</v>
      </c>
    </row>
    <row r="4025" spans="16:18" x14ac:dyDescent="0.3">
      <c r="P4025" s="17">
        <v>42431</v>
      </c>
      <c r="Q4025">
        <v>-1.1000000000000001</v>
      </c>
      <c r="R4025" s="13">
        <f>IF(Q4025&gt;B$5,0,B$5-Q4025)</f>
        <v>16.471499405405016</v>
      </c>
    </row>
    <row r="4026" spans="16:18" x14ac:dyDescent="0.3">
      <c r="P4026" s="17">
        <v>42432</v>
      </c>
      <c r="Q4026">
        <v>1.1000000000000001</v>
      </c>
      <c r="R4026" s="13">
        <f>IF(Q4026&gt;B$5,0,B$5-Q4026)</f>
        <v>14.271499405405015</v>
      </c>
    </row>
    <row r="4027" spans="16:18" x14ac:dyDescent="0.3">
      <c r="P4027" s="17">
        <v>42433</v>
      </c>
      <c r="Q4027">
        <v>1.4</v>
      </c>
      <c r="R4027" s="13">
        <f>IF(Q4027&gt;B$5,0,B$5-Q4027)</f>
        <v>13.971499405405014</v>
      </c>
    </row>
    <row r="4028" spans="16:18" x14ac:dyDescent="0.3">
      <c r="P4028" s="17">
        <v>42434</v>
      </c>
      <c r="Q4028">
        <v>0.5</v>
      </c>
      <c r="R4028" s="13">
        <f>IF(Q4028&gt;B$5,0,B$5-Q4028)</f>
        <v>14.871499405405014</v>
      </c>
    </row>
    <row r="4029" spans="16:18" x14ac:dyDescent="0.3">
      <c r="P4029" s="17">
        <v>42435</v>
      </c>
      <c r="Q4029">
        <v>0.4</v>
      </c>
      <c r="R4029" s="13">
        <f>IF(Q4029&gt;B$5,0,B$5-Q4029)</f>
        <v>14.971499405405014</v>
      </c>
    </row>
    <row r="4030" spans="16:18" x14ac:dyDescent="0.3">
      <c r="P4030" s="17">
        <v>42436</v>
      </c>
      <c r="Q4030">
        <v>1.3</v>
      </c>
      <c r="R4030" s="13">
        <f>IF(Q4030&gt;B$5,0,B$5-Q4030)</f>
        <v>14.071499405405014</v>
      </c>
    </row>
    <row r="4031" spans="16:18" x14ac:dyDescent="0.3">
      <c r="P4031" s="17">
        <v>42437</v>
      </c>
      <c r="Q4031">
        <v>2.4</v>
      </c>
      <c r="R4031" s="13">
        <f>IF(Q4031&gt;B$5,0,B$5-Q4031)</f>
        <v>12.971499405405014</v>
      </c>
    </row>
    <row r="4032" spans="16:18" x14ac:dyDescent="0.3">
      <c r="P4032" s="17">
        <v>42438</v>
      </c>
      <c r="Q4032">
        <v>2.1</v>
      </c>
      <c r="R4032" s="13">
        <f>IF(Q4032&gt;B$5,0,B$5-Q4032)</f>
        <v>13.271499405405015</v>
      </c>
    </row>
    <row r="4033" spans="16:18" x14ac:dyDescent="0.3">
      <c r="P4033" s="17">
        <v>42439</v>
      </c>
      <c r="Q4033">
        <v>1</v>
      </c>
      <c r="R4033" s="13">
        <f>IF(Q4033&gt;B$5,0,B$5-Q4033)</f>
        <v>14.371499405405014</v>
      </c>
    </row>
    <row r="4034" spans="16:18" x14ac:dyDescent="0.3">
      <c r="P4034" s="17">
        <v>42440</v>
      </c>
      <c r="Q4034">
        <v>1.8</v>
      </c>
      <c r="R4034" s="13">
        <f>IF(Q4034&gt;B$5,0,B$5-Q4034)</f>
        <v>13.571499405405014</v>
      </c>
    </row>
    <row r="4035" spans="16:18" x14ac:dyDescent="0.3">
      <c r="P4035" s="17">
        <v>42441</v>
      </c>
      <c r="Q4035">
        <v>0.5</v>
      </c>
      <c r="R4035" s="13">
        <f>IF(Q4035&gt;B$5,0,B$5-Q4035)</f>
        <v>14.871499405405014</v>
      </c>
    </row>
    <row r="4036" spans="16:18" x14ac:dyDescent="0.3">
      <c r="P4036" s="17">
        <v>42442</v>
      </c>
      <c r="Q4036">
        <v>1.6</v>
      </c>
      <c r="R4036" s="13">
        <f>IF(Q4036&gt;B$5,0,B$5-Q4036)</f>
        <v>13.771499405405015</v>
      </c>
    </row>
    <row r="4037" spans="16:18" x14ac:dyDescent="0.3">
      <c r="P4037" s="17">
        <v>42443</v>
      </c>
      <c r="Q4037">
        <v>5.5</v>
      </c>
      <c r="R4037" s="13">
        <f>IF(Q4037&gt;B$5,0,B$5-Q4037)</f>
        <v>9.8714994054050145</v>
      </c>
    </row>
    <row r="4038" spans="16:18" x14ac:dyDescent="0.3">
      <c r="P4038" s="17">
        <v>42444</v>
      </c>
      <c r="Q4038">
        <v>5.4</v>
      </c>
      <c r="R4038" s="13">
        <f>IF(Q4038&gt;B$5,0,B$5-Q4038)</f>
        <v>9.9714994054050141</v>
      </c>
    </row>
    <row r="4039" spans="16:18" x14ac:dyDescent="0.3">
      <c r="P4039" s="17">
        <v>42445</v>
      </c>
      <c r="Q4039">
        <v>5.2</v>
      </c>
      <c r="R4039" s="13">
        <f>IF(Q4039&gt;B$5,0,B$5-Q4039)</f>
        <v>10.171499405405015</v>
      </c>
    </row>
    <row r="4040" spans="16:18" x14ac:dyDescent="0.3">
      <c r="P4040" s="17">
        <v>42446</v>
      </c>
      <c r="Q4040">
        <v>5.8</v>
      </c>
      <c r="R4040" s="13">
        <f>IF(Q4040&gt;B$5,0,B$5-Q4040)</f>
        <v>9.5714994054050138</v>
      </c>
    </row>
    <row r="4041" spans="16:18" x14ac:dyDescent="0.3">
      <c r="P4041" s="17">
        <v>42447</v>
      </c>
      <c r="Q4041">
        <v>1.6</v>
      </c>
      <c r="R4041" s="13">
        <f>IF(Q4041&gt;B$5,0,B$5-Q4041)</f>
        <v>13.771499405405015</v>
      </c>
    </row>
    <row r="4042" spans="16:18" x14ac:dyDescent="0.3">
      <c r="P4042" s="17">
        <v>42448</v>
      </c>
      <c r="Q4042">
        <v>0</v>
      </c>
      <c r="R4042" s="13">
        <f>IF(Q4042&gt;B$5,0,B$5-Q4042)</f>
        <v>15.371499405405014</v>
      </c>
    </row>
    <row r="4043" spans="16:18" x14ac:dyDescent="0.3">
      <c r="P4043" s="17">
        <v>42449</v>
      </c>
      <c r="Q4043">
        <v>0.3</v>
      </c>
      <c r="R4043" s="13">
        <f>IF(Q4043&gt;B$5,0,B$5-Q4043)</f>
        <v>15.071499405405014</v>
      </c>
    </row>
    <row r="4044" spans="16:18" x14ac:dyDescent="0.3">
      <c r="P4044" s="17">
        <v>42450</v>
      </c>
      <c r="Q4044">
        <v>1.6</v>
      </c>
      <c r="R4044" s="13">
        <f>IF(Q4044&gt;B$5,0,B$5-Q4044)</f>
        <v>13.771499405405015</v>
      </c>
    </row>
    <row r="4045" spans="16:18" x14ac:dyDescent="0.3">
      <c r="P4045" s="17">
        <v>42451</v>
      </c>
      <c r="Q4045">
        <v>0.5</v>
      </c>
      <c r="R4045" s="13">
        <f>IF(Q4045&gt;B$5,0,B$5-Q4045)</f>
        <v>14.871499405405014</v>
      </c>
    </row>
    <row r="4046" spans="16:18" x14ac:dyDescent="0.3">
      <c r="P4046" s="17">
        <v>42452</v>
      </c>
      <c r="Q4046">
        <v>1.5</v>
      </c>
      <c r="R4046" s="13">
        <f>IF(Q4046&gt;B$5,0,B$5-Q4046)</f>
        <v>13.871499405405014</v>
      </c>
    </row>
    <row r="4047" spans="16:18" x14ac:dyDescent="0.3">
      <c r="P4047" s="17">
        <v>42453</v>
      </c>
      <c r="Q4047">
        <v>2</v>
      </c>
      <c r="R4047" s="13">
        <f>IF(Q4047&gt;B$5,0,B$5-Q4047)</f>
        <v>13.371499405405014</v>
      </c>
    </row>
    <row r="4048" spans="16:18" x14ac:dyDescent="0.3">
      <c r="P4048" s="17">
        <v>42454</v>
      </c>
      <c r="Q4048">
        <v>4</v>
      </c>
      <c r="R4048" s="13">
        <f>IF(Q4048&gt;B$5,0,B$5-Q4048)</f>
        <v>11.371499405405014</v>
      </c>
    </row>
    <row r="4049" spans="16:18" x14ac:dyDescent="0.3">
      <c r="P4049" s="17">
        <v>42455</v>
      </c>
      <c r="Q4049">
        <v>6.6</v>
      </c>
      <c r="R4049" s="13">
        <f>IF(Q4049&gt;B$5,0,B$5-Q4049)</f>
        <v>8.7714994054050148</v>
      </c>
    </row>
    <row r="4050" spans="16:18" x14ac:dyDescent="0.3">
      <c r="P4050" s="17">
        <v>42456</v>
      </c>
      <c r="Q4050">
        <v>6.7</v>
      </c>
      <c r="R4050" s="13">
        <f>IF(Q4050&gt;B$5,0,B$5-Q4050)</f>
        <v>8.6714994054050152</v>
      </c>
    </row>
    <row r="4051" spans="16:18" x14ac:dyDescent="0.3">
      <c r="P4051" s="17">
        <v>42457</v>
      </c>
      <c r="Q4051">
        <v>6.8</v>
      </c>
      <c r="R4051" s="13">
        <f>IF(Q4051&gt;B$5,0,B$5-Q4051)</f>
        <v>8.5714994054050138</v>
      </c>
    </row>
    <row r="4052" spans="16:18" x14ac:dyDescent="0.3">
      <c r="P4052" s="17">
        <v>42458</v>
      </c>
      <c r="Q4052">
        <v>6.3</v>
      </c>
      <c r="R4052" s="13">
        <f>IF(Q4052&gt;B$5,0,B$5-Q4052)</f>
        <v>9.0714994054050138</v>
      </c>
    </row>
    <row r="4053" spans="16:18" x14ac:dyDescent="0.3">
      <c r="P4053" s="17">
        <v>42459</v>
      </c>
      <c r="Q4053">
        <v>5.5</v>
      </c>
      <c r="R4053" s="13">
        <f>IF(Q4053&gt;B$5,0,B$5-Q4053)</f>
        <v>9.8714994054050145</v>
      </c>
    </row>
    <row r="4054" spans="16:18" x14ac:dyDescent="0.3">
      <c r="P4054" s="17">
        <v>42460</v>
      </c>
      <c r="Q4054">
        <v>4.4000000000000004</v>
      </c>
      <c r="R4054" s="13">
        <f>IF(Q4054&gt;B$5,0,B$5-Q4054)</f>
        <v>10.971499405405014</v>
      </c>
    </row>
    <row r="4055" spans="16:18" x14ac:dyDescent="0.3">
      <c r="P4055" s="17">
        <v>42461</v>
      </c>
      <c r="Q4055">
        <v>4.7</v>
      </c>
      <c r="R4055" s="13">
        <f>IF(Q4055&gt;B$5,0,B$5-Q4055)</f>
        <v>10.671499405405015</v>
      </c>
    </row>
    <row r="4056" spans="16:18" x14ac:dyDescent="0.3">
      <c r="P4056" s="17">
        <v>42462</v>
      </c>
      <c r="Q4056">
        <v>3.8</v>
      </c>
      <c r="R4056" s="13">
        <f>IF(Q4056&gt;B$5,0,B$5-Q4056)</f>
        <v>11.571499405405014</v>
      </c>
    </row>
    <row r="4057" spans="16:18" x14ac:dyDescent="0.3">
      <c r="P4057" s="17">
        <v>42463</v>
      </c>
      <c r="Q4057">
        <v>7.5</v>
      </c>
      <c r="R4057" s="13">
        <f>IF(Q4057&gt;B$5,0,B$5-Q4057)</f>
        <v>7.8714994054050145</v>
      </c>
    </row>
    <row r="4058" spans="16:18" x14ac:dyDescent="0.3">
      <c r="P4058" s="17">
        <v>42464</v>
      </c>
      <c r="Q4058">
        <v>6</v>
      </c>
      <c r="R4058" s="13">
        <f>IF(Q4058&gt;B$5,0,B$5-Q4058)</f>
        <v>9.3714994054050145</v>
      </c>
    </row>
    <row r="4059" spans="16:18" x14ac:dyDescent="0.3">
      <c r="P4059" s="17">
        <v>42465</v>
      </c>
      <c r="Q4059">
        <v>7.1</v>
      </c>
      <c r="R4059" s="13">
        <f>IF(Q4059&gt;B$5,0,B$5-Q4059)</f>
        <v>8.2714994054050148</v>
      </c>
    </row>
    <row r="4060" spans="16:18" x14ac:dyDescent="0.3">
      <c r="P4060" s="17">
        <v>42466</v>
      </c>
      <c r="Q4060">
        <v>6.3</v>
      </c>
      <c r="R4060" s="13">
        <f>IF(Q4060&gt;B$5,0,B$5-Q4060)</f>
        <v>9.0714994054050138</v>
      </c>
    </row>
    <row r="4061" spans="16:18" x14ac:dyDescent="0.3">
      <c r="P4061" s="17">
        <v>42467</v>
      </c>
      <c r="Q4061">
        <v>5.9</v>
      </c>
      <c r="R4061" s="13">
        <f>IF(Q4061&gt;B$5,0,B$5-Q4061)</f>
        <v>9.4714994054050141</v>
      </c>
    </row>
    <row r="4062" spans="16:18" x14ac:dyDescent="0.3">
      <c r="P4062" s="17">
        <v>42468</v>
      </c>
      <c r="Q4062">
        <v>5.8</v>
      </c>
      <c r="R4062" s="13">
        <f>IF(Q4062&gt;B$5,0,B$5-Q4062)</f>
        <v>9.5714994054050138</v>
      </c>
    </row>
    <row r="4063" spans="16:18" x14ac:dyDescent="0.3">
      <c r="P4063" s="17">
        <v>42469</v>
      </c>
      <c r="Q4063">
        <v>5.3</v>
      </c>
      <c r="R4063" s="13">
        <f>IF(Q4063&gt;B$5,0,B$5-Q4063)</f>
        <v>10.071499405405014</v>
      </c>
    </row>
    <row r="4064" spans="16:18" x14ac:dyDescent="0.3">
      <c r="P4064" s="17">
        <v>42470</v>
      </c>
      <c r="Q4064">
        <v>5.2</v>
      </c>
      <c r="R4064" s="13">
        <f>IF(Q4064&gt;B$5,0,B$5-Q4064)</f>
        <v>10.171499405405015</v>
      </c>
    </row>
    <row r="4065" spans="16:18" x14ac:dyDescent="0.3">
      <c r="P4065" s="17">
        <v>42471</v>
      </c>
      <c r="Q4065">
        <v>6.6</v>
      </c>
      <c r="R4065" s="13">
        <f>IF(Q4065&gt;B$5,0,B$5-Q4065)</f>
        <v>8.7714994054050148</v>
      </c>
    </row>
    <row r="4066" spans="16:18" x14ac:dyDescent="0.3">
      <c r="P4066" s="17">
        <v>42472</v>
      </c>
      <c r="Q4066">
        <v>7.9</v>
      </c>
      <c r="R4066" s="13">
        <f>IF(Q4066&gt;B$5,0,B$5-Q4066)</f>
        <v>7.4714994054050141</v>
      </c>
    </row>
    <row r="4067" spans="16:18" x14ac:dyDescent="0.3">
      <c r="P4067" s="17">
        <v>42473</v>
      </c>
      <c r="Q4067">
        <v>6.7</v>
      </c>
      <c r="R4067" s="13">
        <f>IF(Q4067&gt;B$5,0,B$5-Q4067)</f>
        <v>8.6714994054050152</v>
      </c>
    </row>
    <row r="4068" spans="16:18" x14ac:dyDescent="0.3">
      <c r="P4068" s="17">
        <v>42474</v>
      </c>
      <c r="Q4068">
        <v>3.8</v>
      </c>
      <c r="R4068" s="13">
        <f>IF(Q4068&gt;B$5,0,B$5-Q4068)</f>
        <v>11.571499405405014</v>
      </c>
    </row>
    <row r="4069" spans="16:18" x14ac:dyDescent="0.3">
      <c r="P4069" s="17">
        <v>42475</v>
      </c>
      <c r="Q4069">
        <v>6.5</v>
      </c>
      <c r="R4069" s="13">
        <f>IF(Q4069&gt;B$5,0,B$5-Q4069)</f>
        <v>8.8714994054050145</v>
      </c>
    </row>
    <row r="4070" spans="16:18" x14ac:dyDescent="0.3">
      <c r="P4070" s="17">
        <v>42476</v>
      </c>
      <c r="Q4070">
        <v>6.2</v>
      </c>
      <c r="R4070" s="13">
        <f>IF(Q4070&gt;B$5,0,B$5-Q4070)</f>
        <v>9.1714994054050152</v>
      </c>
    </row>
    <row r="4071" spans="16:18" x14ac:dyDescent="0.3">
      <c r="P4071" s="17">
        <v>42477</v>
      </c>
      <c r="Q4071">
        <v>5.0999999999999996</v>
      </c>
      <c r="R4071" s="13">
        <f>IF(Q4071&gt;B$5,0,B$5-Q4071)</f>
        <v>10.271499405405015</v>
      </c>
    </row>
    <row r="4072" spans="16:18" x14ac:dyDescent="0.3">
      <c r="P4072" s="17">
        <v>42478</v>
      </c>
      <c r="Q4072">
        <v>7.3</v>
      </c>
      <c r="R4072" s="13">
        <f>IF(Q4072&gt;B$5,0,B$5-Q4072)</f>
        <v>8.0714994054050138</v>
      </c>
    </row>
    <row r="4073" spans="16:18" x14ac:dyDescent="0.3">
      <c r="P4073" s="17">
        <v>42479</v>
      </c>
      <c r="Q4073">
        <v>6.2</v>
      </c>
      <c r="R4073" s="13">
        <f>IF(Q4073&gt;B$5,0,B$5-Q4073)</f>
        <v>9.1714994054050152</v>
      </c>
    </row>
    <row r="4074" spans="16:18" x14ac:dyDescent="0.3">
      <c r="P4074" s="17">
        <v>42480</v>
      </c>
      <c r="Q4074">
        <v>6.4</v>
      </c>
      <c r="R4074" s="13">
        <f>IF(Q4074&gt;B$5,0,B$5-Q4074)</f>
        <v>8.9714994054050141</v>
      </c>
    </row>
    <row r="4075" spans="16:18" x14ac:dyDescent="0.3">
      <c r="P4075" s="17">
        <v>42481</v>
      </c>
      <c r="Q4075">
        <v>5.8</v>
      </c>
      <c r="R4075" s="13">
        <f>IF(Q4075&gt;B$5,0,B$5-Q4075)</f>
        <v>9.5714994054050138</v>
      </c>
    </row>
    <row r="4076" spans="16:18" x14ac:dyDescent="0.3">
      <c r="P4076" s="17">
        <v>42482</v>
      </c>
      <c r="Q4076">
        <v>4.9000000000000004</v>
      </c>
      <c r="R4076" s="13">
        <f>IF(Q4076&gt;B$5,0,B$5-Q4076)</f>
        <v>10.471499405405014</v>
      </c>
    </row>
    <row r="4077" spans="16:18" x14ac:dyDescent="0.3">
      <c r="P4077" s="17">
        <v>42483</v>
      </c>
      <c r="Q4077">
        <v>3</v>
      </c>
      <c r="R4077" s="13">
        <f>IF(Q4077&gt;B$5,0,B$5-Q4077)</f>
        <v>12.371499405405014</v>
      </c>
    </row>
    <row r="4078" spans="16:18" x14ac:dyDescent="0.3">
      <c r="P4078" s="17">
        <v>42484</v>
      </c>
      <c r="Q4078">
        <v>2.2000000000000002</v>
      </c>
      <c r="R4078" s="13">
        <f>IF(Q4078&gt;B$5,0,B$5-Q4078)</f>
        <v>13.171499405405015</v>
      </c>
    </row>
    <row r="4079" spans="16:18" x14ac:dyDescent="0.3">
      <c r="P4079" s="17">
        <v>42485</v>
      </c>
      <c r="Q4079">
        <v>1.9</v>
      </c>
      <c r="R4079" s="13">
        <f>IF(Q4079&gt;B$5,0,B$5-Q4079)</f>
        <v>13.471499405405014</v>
      </c>
    </row>
    <row r="4080" spans="16:18" x14ac:dyDescent="0.3">
      <c r="P4080" s="17">
        <v>42486</v>
      </c>
      <c r="Q4080">
        <v>3.9</v>
      </c>
      <c r="R4080" s="13">
        <f>IF(Q4080&gt;B$5,0,B$5-Q4080)</f>
        <v>11.471499405405014</v>
      </c>
    </row>
    <row r="4081" spans="16:18" x14ac:dyDescent="0.3">
      <c r="P4081" s="17">
        <v>42487</v>
      </c>
      <c r="Q4081">
        <v>3.3</v>
      </c>
      <c r="R4081" s="13">
        <f>IF(Q4081&gt;B$5,0,B$5-Q4081)</f>
        <v>12.071499405405014</v>
      </c>
    </row>
    <row r="4082" spans="16:18" x14ac:dyDescent="0.3">
      <c r="P4082" s="17">
        <v>42488</v>
      </c>
      <c r="Q4082">
        <v>5</v>
      </c>
      <c r="R4082" s="13">
        <f>IF(Q4082&gt;B$5,0,B$5-Q4082)</f>
        <v>10.371499405405014</v>
      </c>
    </row>
    <row r="4083" spans="16:18" x14ac:dyDescent="0.3">
      <c r="P4083" s="17">
        <v>42489</v>
      </c>
      <c r="Q4083">
        <v>7.1</v>
      </c>
      <c r="R4083" s="13">
        <f>IF(Q4083&gt;B$5,0,B$5-Q4083)</f>
        <v>8.2714994054050148</v>
      </c>
    </row>
    <row r="4084" spans="16:18" x14ac:dyDescent="0.3">
      <c r="P4084" s="17">
        <v>42490</v>
      </c>
      <c r="Q4084">
        <v>7.8</v>
      </c>
      <c r="R4084" s="13">
        <f>IF(Q4084&gt;B$5,0,B$5-Q4084)</f>
        <v>7.5714994054050146</v>
      </c>
    </row>
    <row r="4085" spans="16:18" x14ac:dyDescent="0.3">
      <c r="P4085" s="17">
        <v>42491</v>
      </c>
      <c r="Q4085">
        <v>9.1</v>
      </c>
      <c r="R4085" s="13">
        <f>IF(Q4085&gt;B$5,0,B$5-Q4085)</f>
        <v>6.2714994054050148</v>
      </c>
    </row>
    <row r="4086" spans="16:18" x14ac:dyDescent="0.3">
      <c r="P4086" s="17">
        <v>42492</v>
      </c>
      <c r="Q4086">
        <v>10.9</v>
      </c>
      <c r="R4086" s="13">
        <f>IF(Q4086&gt;B$5,0,B$5-Q4086)</f>
        <v>4.4714994054050141</v>
      </c>
    </row>
    <row r="4087" spans="16:18" x14ac:dyDescent="0.3">
      <c r="P4087" s="17">
        <v>42493</v>
      </c>
      <c r="Q4087">
        <v>12.6</v>
      </c>
      <c r="R4087" s="13">
        <f>IF(Q4087&gt;B$5,0,B$5-Q4087)</f>
        <v>2.7714994054050148</v>
      </c>
    </row>
    <row r="4088" spans="16:18" x14ac:dyDescent="0.3">
      <c r="P4088" s="17">
        <v>42494</v>
      </c>
      <c r="Q4088">
        <v>13.6</v>
      </c>
      <c r="R4088" s="13">
        <f>IF(Q4088&gt;B$5,0,B$5-Q4088)</f>
        <v>1.7714994054050148</v>
      </c>
    </row>
    <row r="4089" spans="16:18" x14ac:dyDescent="0.3">
      <c r="P4089" s="17">
        <v>42495</v>
      </c>
      <c r="Q4089">
        <v>13.7</v>
      </c>
      <c r="R4089" s="13">
        <f>IF(Q4089&gt;B$5,0,B$5-Q4089)</f>
        <v>1.6714994054050152</v>
      </c>
    </row>
    <row r="4090" spans="16:18" x14ac:dyDescent="0.3">
      <c r="P4090" s="17">
        <v>42496</v>
      </c>
      <c r="Q4090">
        <v>13.9</v>
      </c>
      <c r="R4090" s="13">
        <f>IF(Q4090&gt;B$5,0,B$5-Q4090)</f>
        <v>1.4714994054050141</v>
      </c>
    </row>
    <row r="4091" spans="16:18" x14ac:dyDescent="0.3">
      <c r="P4091" s="17">
        <v>42497</v>
      </c>
      <c r="Q4091">
        <v>15.8</v>
      </c>
      <c r="R4091" s="13">
        <f>IF(Q4091&gt;B$5,0,B$5-Q4091)</f>
        <v>0</v>
      </c>
    </row>
    <row r="4092" spans="16:18" x14ac:dyDescent="0.3">
      <c r="P4092" s="17">
        <v>42498</v>
      </c>
      <c r="Q4092">
        <v>17.100000000000001</v>
      </c>
      <c r="R4092" s="13">
        <f>IF(Q4092&gt;B$5,0,B$5-Q4092)</f>
        <v>0</v>
      </c>
    </row>
    <row r="4093" spans="16:18" x14ac:dyDescent="0.3">
      <c r="P4093" s="17">
        <v>42499</v>
      </c>
      <c r="Q4093">
        <v>18.5</v>
      </c>
      <c r="R4093" s="13">
        <f>IF(Q4093&gt;B$5,0,B$5-Q4093)</f>
        <v>0</v>
      </c>
    </row>
    <row r="4094" spans="16:18" x14ac:dyDescent="0.3">
      <c r="P4094" s="17">
        <v>42500</v>
      </c>
      <c r="Q4094">
        <v>16.2</v>
      </c>
      <c r="R4094" s="13">
        <f>IF(Q4094&gt;B$5,0,B$5-Q4094)</f>
        <v>0</v>
      </c>
    </row>
    <row r="4095" spans="16:18" x14ac:dyDescent="0.3">
      <c r="P4095" s="17">
        <v>42501</v>
      </c>
      <c r="Q4095">
        <v>10.4</v>
      </c>
      <c r="R4095" s="13">
        <f>IF(Q4095&gt;B$5,0,B$5-Q4095)</f>
        <v>4.9714994054050141</v>
      </c>
    </row>
    <row r="4096" spans="16:18" x14ac:dyDescent="0.3">
      <c r="P4096" s="17">
        <v>42502</v>
      </c>
      <c r="Q4096">
        <v>10.4</v>
      </c>
      <c r="R4096" s="13">
        <f>IF(Q4096&gt;B$5,0,B$5-Q4096)</f>
        <v>4.9714994054050141</v>
      </c>
    </row>
    <row r="4097" spans="16:18" x14ac:dyDescent="0.3">
      <c r="P4097" s="17">
        <v>42503</v>
      </c>
      <c r="Q4097">
        <v>7.8</v>
      </c>
      <c r="R4097" s="13">
        <f>IF(Q4097&gt;B$5,0,B$5-Q4097)</f>
        <v>7.5714994054050146</v>
      </c>
    </row>
    <row r="4098" spans="16:18" x14ac:dyDescent="0.3">
      <c r="P4098" s="17">
        <v>42504</v>
      </c>
      <c r="Q4098">
        <v>6.4</v>
      </c>
      <c r="R4098" s="13">
        <f>IF(Q4098&gt;B$5,0,B$5-Q4098)</f>
        <v>8.9714994054050141</v>
      </c>
    </row>
    <row r="4099" spans="16:18" x14ac:dyDescent="0.3">
      <c r="P4099" s="17">
        <v>42505</v>
      </c>
      <c r="Q4099">
        <v>8.1999999999999993</v>
      </c>
      <c r="R4099" s="13">
        <f>IF(Q4099&gt;B$5,0,B$5-Q4099)</f>
        <v>7.1714994054050152</v>
      </c>
    </row>
    <row r="4100" spans="16:18" x14ac:dyDescent="0.3">
      <c r="P4100" s="17">
        <v>42506</v>
      </c>
      <c r="Q4100">
        <v>6.8</v>
      </c>
      <c r="R4100" s="13">
        <f>IF(Q4100&gt;B$5,0,B$5-Q4100)</f>
        <v>8.5714994054050138</v>
      </c>
    </row>
    <row r="4101" spans="16:18" x14ac:dyDescent="0.3">
      <c r="P4101" s="17">
        <v>42507</v>
      </c>
      <c r="Q4101">
        <v>9.6</v>
      </c>
      <c r="R4101" s="13">
        <f>IF(Q4101&gt;B$5,0,B$5-Q4101)</f>
        <v>5.7714994054050148</v>
      </c>
    </row>
    <row r="4102" spans="16:18" x14ac:dyDescent="0.3">
      <c r="P4102" s="17">
        <v>42508</v>
      </c>
      <c r="Q4102">
        <v>11.8</v>
      </c>
      <c r="R4102" s="13">
        <f>IF(Q4102&gt;B$5,0,B$5-Q4102)</f>
        <v>3.5714994054050138</v>
      </c>
    </row>
    <row r="4103" spans="16:18" x14ac:dyDescent="0.3">
      <c r="P4103" s="17">
        <v>42509</v>
      </c>
      <c r="Q4103">
        <v>13.7</v>
      </c>
      <c r="R4103" s="13">
        <f>IF(Q4103&gt;B$5,0,B$5-Q4103)</f>
        <v>1.6714994054050152</v>
      </c>
    </row>
    <row r="4104" spans="16:18" x14ac:dyDescent="0.3">
      <c r="P4104" s="17">
        <v>42510</v>
      </c>
      <c r="Q4104">
        <v>14.8</v>
      </c>
      <c r="R4104" s="13">
        <f>IF(Q4104&gt;B$5,0,B$5-Q4104)</f>
        <v>0.57149940540501376</v>
      </c>
    </row>
    <row r="4105" spans="16:18" x14ac:dyDescent="0.3">
      <c r="P4105" s="17">
        <v>42511</v>
      </c>
      <c r="Q4105">
        <v>13.1</v>
      </c>
      <c r="R4105" s="13">
        <f>IF(Q4105&gt;B$5,0,B$5-Q4105)</f>
        <v>2.2714994054050148</v>
      </c>
    </row>
    <row r="4106" spans="16:18" x14ac:dyDescent="0.3">
      <c r="P4106" s="17">
        <v>42512</v>
      </c>
      <c r="Q4106">
        <v>15.3</v>
      </c>
      <c r="R4106" s="13">
        <f>IF(Q4106&gt;B$5,0,B$5-Q4106)</f>
        <v>7.1499405405013761E-2</v>
      </c>
    </row>
    <row r="4107" spans="16:18" x14ac:dyDescent="0.3">
      <c r="P4107" s="17">
        <v>42513</v>
      </c>
      <c r="Q4107">
        <v>18.7</v>
      </c>
      <c r="R4107" s="13">
        <f>IF(Q4107&gt;B$5,0,B$5-Q4107)</f>
        <v>0</v>
      </c>
    </row>
    <row r="4108" spans="16:18" x14ac:dyDescent="0.3">
      <c r="P4108" s="17">
        <v>42514</v>
      </c>
      <c r="Q4108">
        <v>14.6</v>
      </c>
      <c r="R4108" s="13">
        <f>IF(Q4108&gt;B$5,0,B$5-Q4108)</f>
        <v>0.77149940540501483</v>
      </c>
    </row>
    <row r="4109" spans="16:18" x14ac:dyDescent="0.3">
      <c r="P4109" s="17">
        <v>42515</v>
      </c>
      <c r="Q4109">
        <v>9.6</v>
      </c>
      <c r="R4109" s="13">
        <f>IF(Q4109&gt;B$5,0,B$5-Q4109)</f>
        <v>5.7714994054050148</v>
      </c>
    </row>
    <row r="4110" spans="16:18" x14ac:dyDescent="0.3">
      <c r="P4110" s="17">
        <v>42516</v>
      </c>
      <c r="Q4110">
        <v>8.3000000000000007</v>
      </c>
      <c r="R4110" s="13">
        <f>IF(Q4110&gt;B$5,0,B$5-Q4110)</f>
        <v>7.0714994054050138</v>
      </c>
    </row>
    <row r="4111" spans="16:18" x14ac:dyDescent="0.3">
      <c r="P4111" s="17">
        <v>42517</v>
      </c>
      <c r="Q4111">
        <v>9.5</v>
      </c>
      <c r="R4111" s="13">
        <f>IF(Q4111&gt;B$5,0,B$5-Q4111)</f>
        <v>5.8714994054050145</v>
      </c>
    </row>
    <row r="4112" spans="16:18" x14ac:dyDescent="0.3">
      <c r="P4112" s="17">
        <v>42518</v>
      </c>
      <c r="Q4112">
        <v>12.7</v>
      </c>
      <c r="R4112" s="13">
        <f>IF(Q4112&gt;B$5,0,B$5-Q4112)</f>
        <v>2.6714994054050152</v>
      </c>
    </row>
    <row r="4113" spans="16:18" x14ac:dyDescent="0.3">
      <c r="P4113" s="17">
        <v>42519</v>
      </c>
      <c r="Q4113">
        <v>13.2</v>
      </c>
      <c r="R4113" s="13">
        <f>IF(Q4113&gt;B$5,0,B$5-Q4113)</f>
        <v>2.1714994054050152</v>
      </c>
    </row>
    <row r="4114" spans="16:18" x14ac:dyDescent="0.3">
      <c r="P4114" s="17">
        <v>42520</v>
      </c>
      <c r="Q4114">
        <v>15.5</v>
      </c>
      <c r="R4114" s="13">
        <f>IF(Q4114&gt;B$5,0,B$5-Q4114)</f>
        <v>0</v>
      </c>
    </row>
    <row r="4115" spans="16:18" x14ac:dyDescent="0.3">
      <c r="P4115" s="17">
        <v>42521</v>
      </c>
      <c r="Q4115">
        <v>17.899999999999999</v>
      </c>
      <c r="R4115" s="13">
        <f>IF(Q4115&gt;B$5,0,B$5-Q4115)</f>
        <v>0</v>
      </c>
    </row>
    <row r="4116" spans="16:18" x14ac:dyDescent="0.3">
      <c r="P4116" s="17">
        <v>42522</v>
      </c>
      <c r="Q4116">
        <v>19.8</v>
      </c>
      <c r="R4116" s="13">
        <f>IF(Q4116&gt;B$5,0,B$5-Q4116)</f>
        <v>0</v>
      </c>
    </row>
    <row r="4117" spans="16:18" x14ac:dyDescent="0.3">
      <c r="P4117" s="17">
        <v>42523</v>
      </c>
      <c r="Q4117">
        <v>20.3</v>
      </c>
      <c r="R4117" s="13">
        <f>IF(Q4117&gt;B$5,0,B$5-Q4117)</f>
        <v>0</v>
      </c>
    </row>
    <row r="4118" spans="16:18" x14ac:dyDescent="0.3">
      <c r="P4118" s="17">
        <v>42524</v>
      </c>
      <c r="Q4118">
        <v>19.8</v>
      </c>
      <c r="R4118" s="13">
        <f>IF(Q4118&gt;B$5,0,B$5-Q4118)</f>
        <v>0</v>
      </c>
    </row>
    <row r="4119" spans="16:18" x14ac:dyDescent="0.3">
      <c r="P4119" s="17">
        <v>42525</v>
      </c>
      <c r="Q4119">
        <v>13.6</v>
      </c>
      <c r="R4119" s="13">
        <f>IF(Q4119&gt;B$5,0,B$5-Q4119)</f>
        <v>1.7714994054050148</v>
      </c>
    </row>
    <row r="4120" spans="16:18" x14ac:dyDescent="0.3">
      <c r="P4120" s="17">
        <v>42526</v>
      </c>
      <c r="Q4120">
        <v>11</v>
      </c>
      <c r="R4120" s="13">
        <f>IF(Q4120&gt;B$5,0,B$5-Q4120)</f>
        <v>4.3714994054050145</v>
      </c>
    </row>
    <row r="4121" spans="16:18" x14ac:dyDescent="0.3">
      <c r="P4121" s="17">
        <v>42527</v>
      </c>
      <c r="Q4121">
        <v>12</v>
      </c>
      <c r="R4121" s="13">
        <f>IF(Q4121&gt;B$5,0,B$5-Q4121)</f>
        <v>3.3714994054050145</v>
      </c>
    </row>
    <row r="4122" spans="16:18" x14ac:dyDescent="0.3">
      <c r="P4122" s="17">
        <v>42528</v>
      </c>
      <c r="Q4122">
        <v>18.600000000000001</v>
      </c>
      <c r="R4122" s="13">
        <f>IF(Q4122&gt;B$5,0,B$5-Q4122)</f>
        <v>0</v>
      </c>
    </row>
    <row r="4123" spans="16:18" x14ac:dyDescent="0.3">
      <c r="P4123" s="17">
        <v>42529</v>
      </c>
      <c r="Q4123">
        <v>14.1</v>
      </c>
      <c r="R4123" s="13">
        <f>IF(Q4123&gt;B$5,0,B$5-Q4123)</f>
        <v>1.2714994054050148</v>
      </c>
    </row>
    <row r="4124" spans="16:18" x14ac:dyDescent="0.3">
      <c r="P4124" s="17">
        <v>42530</v>
      </c>
      <c r="Q4124">
        <v>11.3</v>
      </c>
      <c r="R4124" s="13">
        <f>IF(Q4124&gt;B$5,0,B$5-Q4124)</f>
        <v>4.0714994054050138</v>
      </c>
    </row>
    <row r="4125" spans="16:18" x14ac:dyDescent="0.3">
      <c r="P4125" s="17">
        <v>42531</v>
      </c>
      <c r="Q4125">
        <v>9.1</v>
      </c>
      <c r="R4125" s="13">
        <f>IF(Q4125&gt;B$5,0,B$5-Q4125)</f>
        <v>6.2714994054050148</v>
      </c>
    </row>
    <row r="4126" spans="16:18" x14ac:dyDescent="0.3">
      <c r="P4126" s="17">
        <v>42532</v>
      </c>
      <c r="Q4126">
        <v>10.199999999999999</v>
      </c>
      <c r="R4126" s="13">
        <f>IF(Q4126&gt;B$5,0,B$5-Q4126)</f>
        <v>5.1714994054050152</v>
      </c>
    </row>
    <row r="4127" spans="16:18" x14ac:dyDescent="0.3">
      <c r="P4127" s="17">
        <v>42533</v>
      </c>
      <c r="Q4127">
        <v>11.9</v>
      </c>
      <c r="R4127" s="13">
        <f>IF(Q4127&gt;B$5,0,B$5-Q4127)</f>
        <v>3.4714994054050141</v>
      </c>
    </row>
    <row r="4128" spans="16:18" x14ac:dyDescent="0.3">
      <c r="P4128" s="17">
        <v>42534</v>
      </c>
      <c r="Q4128">
        <v>15.1</v>
      </c>
      <c r="R4128" s="13">
        <f>IF(Q4128&gt;B$5,0,B$5-Q4128)</f>
        <v>0.27149940540501483</v>
      </c>
    </row>
    <row r="4129" spans="16:18" x14ac:dyDescent="0.3">
      <c r="P4129" s="17">
        <v>42535</v>
      </c>
      <c r="Q4129">
        <v>17</v>
      </c>
      <c r="R4129" s="13">
        <f>IF(Q4129&gt;B$5,0,B$5-Q4129)</f>
        <v>0</v>
      </c>
    </row>
    <row r="4130" spans="16:18" x14ac:dyDescent="0.3">
      <c r="P4130" s="17">
        <v>42536</v>
      </c>
      <c r="Q4130">
        <v>16.600000000000001</v>
      </c>
      <c r="R4130" s="13">
        <f>IF(Q4130&gt;B$5,0,B$5-Q4130)</f>
        <v>0</v>
      </c>
    </row>
    <row r="4131" spans="16:18" x14ac:dyDescent="0.3">
      <c r="P4131" s="17">
        <v>42537</v>
      </c>
      <c r="Q4131">
        <v>13.4</v>
      </c>
      <c r="R4131" s="13">
        <f>IF(Q4131&gt;B$5,0,B$5-Q4131)</f>
        <v>1.9714994054050141</v>
      </c>
    </row>
    <row r="4132" spans="16:18" x14ac:dyDescent="0.3">
      <c r="P4132" s="17">
        <v>42538</v>
      </c>
      <c r="Q4132">
        <v>14</v>
      </c>
      <c r="R4132" s="13">
        <f>IF(Q4132&gt;B$5,0,B$5-Q4132)</f>
        <v>1.3714994054050145</v>
      </c>
    </row>
    <row r="4133" spans="16:18" x14ac:dyDescent="0.3">
      <c r="P4133" s="17">
        <v>42539</v>
      </c>
      <c r="Q4133">
        <v>12.9</v>
      </c>
      <c r="R4133" s="13">
        <f>IF(Q4133&gt;B$5,0,B$5-Q4133)</f>
        <v>2.4714994054050141</v>
      </c>
    </row>
    <row r="4134" spans="16:18" x14ac:dyDescent="0.3">
      <c r="P4134" s="17">
        <v>42540</v>
      </c>
      <c r="Q4134">
        <v>15.6</v>
      </c>
      <c r="R4134" s="13">
        <f>IF(Q4134&gt;B$5,0,B$5-Q4134)</f>
        <v>0</v>
      </c>
    </row>
    <row r="4135" spans="16:18" x14ac:dyDescent="0.3">
      <c r="P4135" s="17">
        <v>42541</v>
      </c>
      <c r="Q4135">
        <v>16.2</v>
      </c>
      <c r="R4135" s="13">
        <f>IF(Q4135&gt;B$5,0,B$5-Q4135)</f>
        <v>0</v>
      </c>
    </row>
    <row r="4136" spans="16:18" x14ac:dyDescent="0.3">
      <c r="P4136" s="17">
        <v>42542</v>
      </c>
      <c r="Q4136">
        <v>16.5</v>
      </c>
      <c r="R4136" s="13">
        <f>IF(Q4136&gt;B$5,0,B$5-Q4136)</f>
        <v>0</v>
      </c>
    </row>
    <row r="4137" spans="16:18" x14ac:dyDescent="0.3">
      <c r="P4137" s="17">
        <v>42543</v>
      </c>
      <c r="Q4137">
        <v>19.100000000000001</v>
      </c>
      <c r="R4137" s="13">
        <f>IF(Q4137&gt;B$5,0,B$5-Q4137)</f>
        <v>0</v>
      </c>
    </row>
    <row r="4138" spans="16:18" x14ac:dyDescent="0.3">
      <c r="P4138" s="17">
        <v>42544</v>
      </c>
      <c r="Q4138">
        <v>19.899999999999999</v>
      </c>
      <c r="R4138" s="13">
        <f>IF(Q4138&gt;B$5,0,B$5-Q4138)</f>
        <v>0</v>
      </c>
    </row>
    <row r="4139" spans="16:18" x14ac:dyDescent="0.3">
      <c r="P4139" s="17">
        <v>42545</v>
      </c>
      <c r="Q4139">
        <v>17.600000000000001</v>
      </c>
      <c r="R4139" s="13">
        <f>IF(Q4139&gt;B$5,0,B$5-Q4139)</f>
        <v>0</v>
      </c>
    </row>
    <row r="4140" spans="16:18" x14ac:dyDescent="0.3">
      <c r="P4140" s="17">
        <v>42546</v>
      </c>
      <c r="Q4140">
        <v>21.8</v>
      </c>
      <c r="R4140" s="13">
        <f>IF(Q4140&gt;B$5,0,B$5-Q4140)</f>
        <v>0</v>
      </c>
    </row>
    <row r="4141" spans="16:18" x14ac:dyDescent="0.3">
      <c r="P4141" s="17">
        <v>42547</v>
      </c>
      <c r="Q4141">
        <v>18.600000000000001</v>
      </c>
      <c r="R4141" s="13">
        <f>IF(Q4141&gt;B$5,0,B$5-Q4141)</f>
        <v>0</v>
      </c>
    </row>
    <row r="4142" spans="16:18" x14ac:dyDescent="0.3">
      <c r="P4142" s="17">
        <v>42548</v>
      </c>
      <c r="Q4142">
        <v>18.100000000000001</v>
      </c>
      <c r="R4142" s="13">
        <f>IF(Q4142&gt;B$5,0,B$5-Q4142)</f>
        <v>0</v>
      </c>
    </row>
    <row r="4143" spans="16:18" x14ac:dyDescent="0.3">
      <c r="P4143" s="17">
        <v>42549</v>
      </c>
      <c r="Q4143">
        <v>17.899999999999999</v>
      </c>
      <c r="R4143" s="13">
        <f>IF(Q4143&gt;B$5,0,B$5-Q4143)</f>
        <v>0</v>
      </c>
    </row>
    <row r="4144" spans="16:18" x14ac:dyDescent="0.3">
      <c r="P4144" s="17">
        <v>42550</v>
      </c>
      <c r="Q4144">
        <v>17.7</v>
      </c>
      <c r="R4144" s="13">
        <f>IF(Q4144&gt;B$5,0,B$5-Q4144)</f>
        <v>0</v>
      </c>
    </row>
    <row r="4145" spans="16:18" x14ac:dyDescent="0.3">
      <c r="P4145" s="17">
        <v>42551</v>
      </c>
      <c r="Q4145">
        <v>18.399999999999999</v>
      </c>
      <c r="R4145" s="13">
        <f>IF(Q4145&gt;B$5,0,B$5-Q4145)</f>
        <v>0</v>
      </c>
    </row>
    <row r="4146" spans="16:18" x14ac:dyDescent="0.3">
      <c r="P4146" s="17">
        <v>42552</v>
      </c>
      <c r="Q4146">
        <v>18.2</v>
      </c>
      <c r="R4146" s="13">
        <f>IF(Q4146&gt;B$5,0,B$5-Q4146)</f>
        <v>0</v>
      </c>
    </row>
    <row r="4147" spans="16:18" x14ac:dyDescent="0.3">
      <c r="P4147" s="17">
        <v>42553</v>
      </c>
      <c r="Q4147">
        <v>17.899999999999999</v>
      </c>
      <c r="R4147" s="13">
        <f>IF(Q4147&gt;B$5,0,B$5-Q4147)</f>
        <v>0</v>
      </c>
    </row>
    <row r="4148" spans="16:18" x14ac:dyDescent="0.3">
      <c r="P4148" s="17">
        <v>42554</v>
      </c>
      <c r="Q4148">
        <v>15.6</v>
      </c>
      <c r="R4148" s="13">
        <f>IF(Q4148&gt;B$5,0,B$5-Q4148)</f>
        <v>0</v>
      </c>
    </row>
    <row r="4149" spans="16:18" x14ac:dyDescent="0.3">
      <c r="P4149" s="17">
        <v>42555</v>
      </c>
      <c r="Q4149">
        <v>14.7</v>
      </c>
      <c r="R4149" s="13">
        <f>IF(Q4149&gt;B$5,0,B$5-Q4149)</f>
        <v>0.67149940540501518</v>
      </c>
    </row>
    <row r="4150" spans="16:18" x14ac:dyDescent="0.3">
      <c r="P4150" s="17">
        <v>42556</v>
      </c>
      <c r="Q4150">
        <v>15</v>
      </c>
      <c r="R4150" s="13">
        <f>IF(Q4150&gt;B$5,0,B$5-Q4150)</f>
        <v>0.37149940540501447</v>
      </c>
    </row>
    <row r="4151" spans="16:18" x14ac:dyDescent="0.3">
      <c r="P4151" s="17">
        <v>42557</v>
      </c>
      <c r="Q4151">
        <v>13.1</v>
      </c>
      <c r="R4151" s="13">
        <f>IF(Q4151&gt;B$5,0,B$5-Q4151)</f>
        <v>2.2714994054050148</v>
      </c>
    </row>
    <row r="4152" spans="16:18" x14ac:dyDescent="0.3">
      <c r="P4152" s="17">
        <v>42558</v>
      </c>
      <c r="Q4152">
        <v>15.9</v>
      </c>
      <c r="R4152" s="13">
        <f>IF(Q4152&gt;B$5,0,B$5-Q4152)</f>
        <v>0</v>
      </c>
    </row>
    <row r="4153" spans="16:18" x14ac:dyDescent="0.3">
      <c r="P4153" s="17">
        <v>42559</v>
      </c>
      <c r="Q4153">
        <v>17.5</v>
      </c>
      <c r="R4153" s="13">
        <f>IF(Q4153&gt;B$5,0,B$5-Q4153)</f>
        <v>0</v>
      </c>
    </row>
    <row r="4154" spans="16:18" x14ac:dyDescent="0.3">
      <c r="P4154" s="17">
        <v>42560</v>
      </c>
      <c r="Q4154">
        <v>16.899999999999999</v>
      </c>
      <c r="R4154" s="13">
        <f>IF(Q4154&gt;B$5,0,B$5-Q4154)</f>
        <v>0</v>
      </c>
    </row>
    <row r="4155" spans="16:18" x14ac:dyDescent="0.3">
      <c r="P4155" s="17">
        <v>42561</v>
      </c>
      <c r="Q4155">
        <v>17.399999999999999</v>
      </c>
      <c r="R4155" s="13">
        <f>IF(Q4155&gt;B$5,0,B$5-Q4155)</f>
        <v>0</v>
      </c>
    </row>
    <row r="4156" spans="16:18" x14ac:dyDescent="0.3">
      <c r="P4156" s="17">
        <v>42562</v>
      </c>
      <c r="Q4156">
        <v>18</v>
      </c>
      <c r="R4156" s="13">
        <f>IF(Q4156&gt;B$5,0,B$5-Q4156)</f>
        <v>0</v>
      </c>
    </row>
    <row r="4157" spans="16:18" x14ac:dyDescent="0.3">
      <c r="P4157" s="17">
        <v>42563</v>
      </c>
      <c r="Q4157">
        <v>17</v>
      </c>
      <c r="R4157" s="13">
        <f>IF(Q4157&gt;B$5,0,B$5-Q4157)</f>
        <v>0</v>
      </c>
    </row>
    <row r="4158" spans="16:18" x14ac:dyDescent="0.3">
      <c r="P4158" s="17">
        <v>42564</v>
      </c>
      <c r="Q4158">
        <v>17</v>
      </c>
      <c r="R4158" s="13">
        <f>IF(Q4158&gt;B$5,0,B$5-Q4158)</f>
        <v>0</v>
      </c>
    </row>
    <row r="4159" spans="16:18" x14ac:dyDescent="0.3">
      <c r="P4159" s="17">
        <v>42565</v>
      </c>
      <c r="Q4159">
        <v>17.7</v>
      </c>
      <c r="R4159" s="13">
        <f>IF(Q4159&gt;B$5,0,B$5-Q4159)</f>
        <v>0</v>
      </c>
    </row>
    <row r="4160" spans="16:18" x14ac:dyDescent="0.3">
      <c r="P4160" s="17">
        <v>42566</v>
      </c>
      <c r="Q4160">
        <v>16.399999999999999</v>
      </c>
      <c r="R4160" s="13">
        <f>IF(Q4160&gt;B$5,0,B$5-Q4160)</f>
        <v>0</v>
      </c>
    </row>
    <row r="4161" spans="16:18" x14ac:dyDescent="0.3">
      <c r="P4161" s="17">
        <v>42567</v>
      </c>
      <c r="Q4161">
        <v>16.7</v>
      </c>
      <c r="R4161" s="13">
        <f>IF(Q4161&gt;B$5,0,B$5-Q4161)</f>
        <v>0</v>
      </c>
    </row>
    <row r="4162" spans="16:18" x14ac:dyDescent="0.3">
      <c r="P4162" s="17">
        <v>42568</v>
      </c>
      <c r="Q4162">
        <v>18</v>
      </c>
      <c r="R4162" s="13">
        <f>IF(Q4162&gt;B$5,0,B$5-Q4162)</f>
        <v>0</v>
      </c>
    </row>
    <row r="4163" spans="16:18" x14ac:dyDescent="0.3">
      <c r="P4163" s="17">
        <v>42569</v>
      </c>
      <c r="Q4163">
        <v>17</v>
      </c>
      <c r="R4163" s="13">
        <f>IF(Q4163&gt;B$5,0,B$5-Q4163)</f>
        <v>0</v>
      </c>
    </row>
    <row r="4164" spans="16:18" x14ac:dyDescent="0.3">
      <c r="P4164" s="17">
        <v>42570</v>
      </c>
      <c r="Q4164">
        <v>17.3</v>
      </c>
      <c r="R4164" s="13">
        <f>IF(Q4164&gt;B$5,0,B$5-Q4164)</f>
        <v>0</v>
      </c>
    </row>
    <row r="4165" spans="16:18" x14ac:dyDescent="0.3">
      <c r="P4165" s="17">
        <v>42571</v>
      </c>
      <c r="Q4165">
        <v>19.100000000000001</v>
      </c>
      <c r="R4165" s="13">
        <f>IF(Q4165&gt;B$5,0,B$5-Q4165)</f>
        <v>0</v>
      </c>
    </row>
    <row r="4166" spans="16:18" x14ac:dyDescent="0.3">
      <c r="P4166" s="17">
        <v>42572</v>
      </c>
      <c r="Q4166">
        <v>18.399999999999999</v>
      </c>
      <c r="R4166" s="13">
        <f>IF(Q4166&gt;B$5,0,B$5-Q4166)</f>
        <v>0</v>
      </c>
    </row>
    <row r="4167" spans="16:18" x14ac:dyDescent="0.3">
      <c r="P4167" s="17">
        <v>42573</v>
      </c>
      <c r="Q4167">
        <v>18.600000000000001</v>
      </c>
      <c r="R4167" s="13">
        <f>IF(Q4167&gt;B$5,0,B$5-Q4167)</f>
        <v>0</v>
      </c>
    </row>
    <row r="4168" spans="16:18" x14ac:dyDescent="0.3">
      <c r="P4168" s="17">
        <v>42574</v>
      </c>
      <c r="Q4168">
        <v>19.600000000000001</v>
      </c>
      <c r="R4168" s="13">
        <f>IF(Q4168&gt;B$5,0,B$5-Q4168)</f>
        <v>0</v>
      </c>
    </row>
    <row r="4169" spans="16:18" x14ac:dyDescent="0.3">
      <c r="P4169" s="17">
        <v>42575</v>
      </c>
      <c r="Q4169">
        <v>21.2</v>
      </c>
      <c r="R4169" s="13">
        <f>IF(Q4169&gt;B$5,0,B$5-Q4169)</f>
        <v>0</v>
      </c>
    </row>
    <row r="4170" spans="16:18" x14ac:dyDescent="0.3">
      <c r="P4170" s="17">
        <v>42576</v>
      </c>
      <c r="Q4170">
        <v>23.2</v>
      </c>
      <c r="R4170" s="13">
        <f>IF(Q4170&gt;B$5,0,B$5-Q4170)</f>
        <v>0</v>
      </c>
    </row>
    <row r="4171" spans="16:18" x14ac:dyDescent="0.3">
      <c r="P4171" s="17">
        <v>42577</v>
      </c>
      <c r="Q4171">
        <v>20.3</v>
      </c>
      <c r="R4171" s="13">
        <f>IF(Q4171&gt;B$5,0,B$5-Q4171)</f>
        <v>0</v>
      </c>
    </row>
    <row r="4172" spans="16:18" x14ac:dyDescent="0.3">
      <c r="P4172" s="17">
        <v>42578</v>
      </c>
      <c r="Q4172">
        <v>19</v>
      </c>
      <c r="R4172" s="13">
        <f>IF(Q4172&gt;B$5,0,B$5-Q4172)</f>
        <v>0</v>
      </c>
    </row>
    <row r="4173" spans="16:18" x14ac:dyDescent="0.3">
      <c r="P4173" s="17">
        <v>42579</v>
      </c>
      <c r="Q4173">
        <v>19.7</v>
      </c>
      <c r="R4173" s="13">
        <f>IF(Q4173&gt;B$5,0,B$5-Q4173)</f>
        <v>0</v>
      </c>
    </row>
    <row r="4174" spans="16:18" x14ac:dyDescent="0.3">
      <c r="P4174" s="17">
        <v>42580</v>
      </c>
      <c r="Q4174">
        <v>19.7</v>
      </c>
      <c r="R4174" s="13">
        <f>IF(Q4174&gt;B$5,0,B$5-Q4174)</f>
        <v>0</v>
      </c>
    </row>
    <row r="4175" spans="16:18" x14ac:dyDescent="0.3">
      <c r="P4175" s="17">
        <v>42581</v>
      </c>
      <c r="Q4175">
        <v>18.8</v>
      </c>
      <c r="R4175" s="13">
        <f>IF(Q4175&gt;B$5,0,B$5-Q4175)</f>
        <v>0</v>
      </c>
    </row>
    <row r="4176" spans="16:18" x14ac:dyDescent="0.3">
      <c r="P4176" s="17">
        <v>42582</v>
      </c>
      <c r="Q4176">
        <v>17.899999999999999</v>
      </c>
      <c r="R4176" s="13">
        <f>IF(Q4176&gt;B$5,0,B$5-Q4176)</f>
        <v>0</v>
      </c>
    </row>
    <row r="4177" spans="16:18" x14ac:dyDescent="0.3">
      <c r="P4177" s="17">
        <v>42583</v>
      </c>
      <c r="Q4177">
        <v>17.3</v>
      </c>
      <c r="R4177" s="13">
        <f>IF(Q4177&gt;B$5,0,B$5-Q4177)</f>
        <v>0</v>
      </c>
    </row>
    <row r="4178" spans="16:18" x14ac:dyDescent="0.3">
      <c r="P4178" s="17">
        <v>42584</v>
      </c>
      <c r="Q4178">
        <v>16.600000000000001</v>
      </c>
      <c r="R4178" s="13">
        <f>IF(Q4178&gt;B$5,0,B$5-Q4178)</f>
        <v>0</v>
      </c>
    </row>
    <row r="4179" spans="16:18" x14ac:dyDescent="0.3">
      <c r="P4179" s="17">
        <v>42585</v>
      </c>
      <c r="Q4179">
        <v>16.899999999999999</v>
      </c>
      <c r="R4179" s="13">
        <f>IF(Q4179&gt;B$5,0,B$5-Q4179)</f>
        <v>0</v>
      </c>
    </row>
    <row r="4180" spans="16:18" x14ac:dyDescent="0.3">
      <c r="P4180" s="17">
        <v>42586</v>
      </c>
      <c r="Q4180">
        <v>16.5</v>
      </c>
      <c r="R4180" s="13">
        <f>IF(Q4180&gt;B$5,0,B$5-Q4180)</f>
        <v>0</v>
      </c>
    </row>
    <row r="4181" spans="16:18" x14ac:dyDescent="0.3">
      <c r="P4181" s="17">
        <v>42587</v>
      </c>
      <c r="Q4181">
        <v>18.7</v>
      </c>
      <c r="R4181" s="13">
        <f>IF(Q4181&gt;B$5,0,B$5-Q4181)</f>
        <v>0</v>
      </c>
    </row>
    <row r="4182" spans="16:18" x14ac:dyDescent="0.3">
      <c r="P4182" s="17">
        <v>42588</v>
      </c>
      <c r="Q4182">
        <v>18.8</v>
      </c>
      <c r="R4182" s="13">
        <f>IF(Q4182&gt;B$5,0,B$5-Q4182)</f>
        <v>0</v>
      </c>
    </row>
    <row r="4183" spans="16:18" x14ac:dyDescent="0.3">
      <c r="P4183" s="17">
        <v>42589</v>
      </c>
      <c r="Q4183">
        <v>18</v>
      </c>
      <c r="R4183" s="13">
        <f>IF(Q4183&gt;B$5,0,B$5-Q4183)</f>
        <v>0</v>
      </c>
    </row>
    <row r="4184" spans="16:18" x14ac:dyDescent="0.3">
      <c r="P4184" s="17">
        <v>42590</v>
      </c>
      <c r="Q4184">
        <v>14.1</v>
      </c>
      <c r="R4184" s="13">
        <f>IF(Q4184&gt;B$5,0,B$5-Q4184)</f>
        <v>1.2714994054050148</v>
      </c>
    </row>
    <row r="4185" spans="16:18" x14ac:dyDescent="0.3">
      <c r="P4185" s="17">
        <v>42591</v>
      </c>
      <c r="Q4185">
        <v>14.6</v>
      </c>
      <c r="R4185" s="13">
        <f>IF(Q4185&gt;B$5,0,B$5-Q4185)</f>
        <v>0.77149940540501483</v>
      </c>
    </row>
    <row r="4186" spans="16:18" x14ac:dyDescent="0.3">
      <c r="P4186" s="17">
        <v>42592</v>
      </c>
      <c r="Q4186">
        <v>11.6</v>
      </c>
      <c r="R4186" s="13">
        <f>IF(Q4186&gt;B$5,0,B$5-Q4186)</f>
        <v>3.7714994054050148</v>
      </c>
    </row>
    <row r="4187" spans="16:18" x14ac:dyDescent="0.3">
      <c r="P4187" s="17">
        <v>42593</v>
      </c>
      <c r="Q4187">
        <v>12.1</v>
      </c>
      <c r="R4187" s="13">
        <f>IF(Q4187&gt;B$5,0,B$5-Q4187)</f>
        <v>3.2714994054050148</v>
      </c>
    </row>
    <row r="4188" spans="16:18" x14ac:dyDescent="0.3">
      <c r="P4188" s="17">
        <v>42594</v>
      </c>
      <c r="Q4188">
        <v>13.3</v>
      </c>
      <c r="R4188" s="13">
        <f>IF(Q4188&gt;B$5,0,B$5-Q4188)</f>
        <v>2.0714994054050138</v>
      </c>
    </row>
    <row r="4189" spans="16:18" x14ac:dyDescent="0.3">
      <c r="P4189" s="17">
        <v>42595</v>
      </c>
      <c r="Q4189">
        <v>17.600000000000001</v>
      </c>
      <c r="R4189" s="13">
        <f>IF(Q4189&gt;B$5,0,B$5-Q4189)</f>
        <v>0</v>
      </c>
    </row>
    <row r="4190" spans="16:18" x14ac:dyDescent="0.3">
      <c r="P4190" s="17">
        <v>42596</v>
      </c>
      <c r="Q4190">
        <v>14.6</v>
      </c>
      <c r="R4190" s="13">
        <f>IF(Q4190&gt;B$5,0,B$5-Q4190)</f>
        <v>0.77149940540501483</v>
      </c>
    </row>
    <row r="4191" spans="16:18" x14ac:dyDescent="0.3">
      <c r="P4191" s="17">
        <v>42597</v>
      </c>
      <c r="Q4191">
        <v>13.5</v>
      </c>
      <c r="R4191" s="13">
        <f>IF(Q4191&gt;B$5,0,B$5-Q4191)</f>
        <v>1.8714994054050145</v>
      </c>
    </row>
    <row r="4192" spans="16:18" x14ac:dyDescent="0.3">
      <c r="P4192" s="17">
        <v>42598</v>
      </c>
      <c r="Q4192">
        <v>15.2</v>
      </c>
      <c r="R4192" s="13">
        <f>IF(Q4192&gt;B$5,0,B$5-Q4192)</f>
        <v>0.17149940540501518</v>
      </c>
    </row>
    <row r="4193" spans="16:18" x14ac:dyDescent="0.3">
      <c r="P4193" s="17">
        <v>42599</v>
      </c>
      <c r="Q4193">
        <v>13.9</v>
      </c>
      <c r="R4193" s="13">
        <f>IF(Q4193&gt;B$5,0,B$5-Q4193)</f>
        <v>1.4714994054050141</v>
      </c>
    </row>
    <row r="4194" spans="16:18" x14ac:dyDescent="0.3">
      <c r="P4194" s="17">
        <v>42600</v>
      </c>
      <c r="Q4194">
        <v>14.6</v>
      </c>
      <c r="R4194" s="13">
        <f>IF(Q4194&gt;B$5,0,B$5-Q4194)</f>
        <v>0.77149940540501483</v>
      </c>
    </row>
    <row r="4195" spans="16:18" x14ac:dyDescent="0.3">
      <c r="P4195" s="17">
        <v>42601</v>
      </c>
      <c r="Q4195">
        <v>15.6</v>
      </c>
      <c r="R4195" s="13">
        <f>IF(Q4195&gt;B$5,0,B$5-Q4195)</f>
        <v>0</v>
      </c>
    </row>
    <row r="4196" spans="16:18" x14ac:dyDescent="0.3">
      <c r="P4196" s="17">
        <v>42602</v>
      </c>
      <c r="Q4196">
        <v>17.3</v>
      </c>
      <c r="R4196" s="13">
        <f>IF(Q4196&gt;B$5,0,B$5-Q4196)</f>
        <v>0</v>
      </c>
    </row>
    <row r="4197" spans="16:18" x14ac:dyDescent="0.3">
      <c r="P4197" s="17">
        <v>42603</v>
      </c>
      <c r="Q4197">
        <v>16.7</v>
      </c>
      <c r="R4197" s="13">
        <f>IF(Q4197&gt;B$5,0,B$5-Q4197)</f>
        <v>0</v>
      </c>
    </row>
    <row r="4198" spans="16:18" x14ac:dyDescent="0.3">
      <c r="P4198" s="17">
        <v>42604</v>
      </c>
      <c r="Q4198">
        <v>18</v>
      </c>
      <c r="R4198" s="13">
        <f>IF(Q4198&gt;B$5,0,B$5-Q4198)</f>
        <v>0</v>
      </c>
    </row>
    <row r="4199" spans="16:18" x14ac:dyDescent="0.3">
      <c r="P4199" s="17">
        <v>42605</v>
      </c>
      <c r="Q4199">
        <v>17.7</v>
      </c>
      <c r="R4199" s="13">
        <f>IF(Q4199&gt;B$5,0,B$5-Q4199)</f>
        <v>0</v>
      </c>
    </row>
    <row r="4200" spans="16:18" x14ac:dyDescent="0.3">
      <c r="P4200" s="17">
        <v>42606</v>
      </c>
      <c r="Q4200">
        <v>17.2</v>
      </c>
      <c r="R4200" s="13">
        <f>IF(Q4200&gt;B$5,0,B$5-Q4200)</f>
        <v>0</v>
      </c>
    </row>
    <row r="4201" spans="16:18" x14ac:dyDescent="0.3">
      <c r="P4201" s="17">
        <v>42607</v>
      </c>
      <c r="Q4201">
        <v>18</v>
      </c>
      <c r="R4201" s="13">
        <f>IF(Q4201&gt;B$5,0,B$5-Q4201)</f>
        <v>0</v>
      </c>
    </row>
    <row r="4202" spans="16:18" x14ac:dyDescent="0.3">
      <c r="P4202" s="17">
        <v>42608</v>
      </c>
      <c r="Q4202">
        <v>21</v>
      </c>
      <c r="R4202" s="13">
        <f>IF(Q4202&gt;B$5,0,B$5-Q4202)</f>
        <v>0</v>
      </c>
    </row>
    <row r="4203" spans="16:18" x14ac:dyDescent="0.3">
      <c r="P4203" s="17">
        <v>42609</v>
      </c>
      <c r="Q4203">
        <v>18.600000000000001</v>
      </c>
      <c r="R4203" s="13">
        <f>IF(Q4203&gt;B$5,0,B$5-Q4203)</f>
        <v>0</v>
      </c>
    </row>
    <row r="4204" spans="16:18" x14ac:dyDescent="0.3">
      <c r="P4204" s="17">
        <v>42610</v>
      </c>
      <c r="Q4204">
        <v>12.1</v>
      </c>
      <c r="R4204" s="13">
        <f>IF(Q4204&gt;B$5,0,B$5-Q4204)</f>
        <v>3.2714994054050148</v>
      </c>
    </row>
    <row r="4205" spans="16:18" x14ac:dyDescent="0.3">
      <c r="P4205" s="17">
        <v>42611</v>
      </c>
      <c r="Q4205">
        <v>12.2</v>
      </c>
      <c r="R4205" s="13">
        <f>IF(Q4205&gt;B$5,0,B$5-Q4205)</f>
        <v>3.1714994054050152</v>
      </c>
    </row>
    <row r="4206" spans="16:18" x14ac:dyDescent="0.3">
      <c r="P4206" s="17">
        <v>42612</v>
      </c>
      <c r="Q4206">
        <v>13.7</v>
      </c>
      <c r="R4206" s="13">
        <f>IF(Q4206&gt;B$5,0,B$5-Q4206)</f>
        <v>1.6714994054050152</v>
      </c>
    </row>
    <row r="4207" spans="16:18" x14ac:dyDescent="0.3">
      <c r="P4207" s="17">
        <v>42613</v>
      </c>
      <c r="Q4207">
        <v>16.3</v>
      </c>
      <c r="R4207" s="13">
        <f>IF(Q4207&gt;B$5,0,B$5-Q4207)</f>
        <v>0</v>
      </c>
    </row>
    <row r="4208" spans="16:18" x14ac:dyDescent="0.3">
      <c r="P4208" s="17">
        <v>42614</v>
      </c>
      <c r="Q4208">
        <v>17.2</v>
      </c>
      <c r="R4208" s="13">
        <f>IF(Q4208&gt;B$5,0,B$5-Q4208)</f>
        <v>0</v>
      </c>
    </row>
    <row r="4209" spans="16:18" x14ac:dyDescent="0.3">
      <c r="P4209" s="17">
        <v>42615</v>
      </c>
      <c r="Q4209">
        <v>16.2</v>
      </c>
      <c r="R4209" s="13">
        <f>IF(Q4209&gt;B$5,0,B$5-Q4209)</f>
        <v>0</v>
      </c>
    </row>
    <row r="4210" spans="16:18" x14ac:dyDescent="0.3">
      <c r="P4210" s="17">
        <v>42616</v>
      </c>
      <c r="Q4210">
        <v>15.5</v>
      </c>
      <c r="R4210" s="13">
        <f>IF(Q4210&gt;B$5,0,B$5-Q4210)</f>
        <v>0</v>
      </c>
    </row>
    <row r="4211" spans="16:18" x14ac:dyDescent="0.3">
      <c r="P4211" s="17">
        <v>42617</v>
      </c>
      <c r="Q4211">
        <v>12.8</v>
      </c>
      <c r="R4211" s="13">
        <f>IF(Q4211&gt;B$5,0,B$5-Q4211)</f>
        <v>2.5714994054050138</v>
      </c>
    </row>
    <row r="4212" spans="16:18" x14ac:dyDescent="0.3">
      <c r="P4212" s="17">
        <v>42618</v>
      </c>
      <c r="Q4212">
        <v>12.7</v>
      </c>
      <c r="R4212" s="13">
        <f>IF(Q4212&gt;B$5,0,B$5-Q4212)</f>
        <v>2.6714994054050152</v>
      </c>
    </row>
    <row r="4213" spans="16:18" x14ac:dyDescent="0.3">
      <c r="P4213" s="17">
        <v>42619</v>
      </c>
      <c r="Q4213">
        <v>15.3</v>
      </c>
      <c r="R4213" s="13">
        <f>IF(Q4213&gt;B$5,0,B$5-Q4213)</f>
        <v>7.1499405405013761E-2</v>
      </c>
    </row>
    <row r="4214" spans="16:18" x14ac:dyDescent="0.3">
      <c r="P4214" s="17">
        <v>42620</v>
      </c>
      <c r="Q4214">
        <v>19.8</v>
      </c>
      <c r="R4214" s="13">
        <f>IF(Q4214&gt;B$5,0,B$5-Q4214)</f>
        <v>0</v>
      </c>
    </row>
    <row r="4215" spans="16:18" x14ac:dyDescent="0.3">
      <c r="P4215" s="17">
        <v>42621</v>
      </c>
      <c r="Q4215">
        <v>15.6</v>
      </c>
      <c r="R4215" s="13">
        <f>IF(Q4215&gt;B$5,0,B$5-Q4215)</f>
        <v>0</v>
      </c>
    </row>
    <row r="4216" spans="16:18" x14ac:dyDescent="0.3">
      <c r="P4216" s="17">
        <v>42622</v>
      </c>
      <c r="Q4216">
        <v>16.399999999999999</v>
      </c>
      <c r="R4216" s="13">
        <f>IF(Q4216&gt;B$5,0,B$5-Q4216)</f>
        <v>0</v>
      </c>
    </row>
    <row r="4217" spans="16:18" x14ac:dyDescent="0.3">
      <c r="P4217" s="17">
        <v>42623</v>
      </c>
      <c r="Q4217">
        <v>17.5</v>
      </c>
      <c r="R4217" s="13">
        <f>IF(Q4217&gt;B$5,0,B$5-Q4217)</f>
        <v>0</v>
      </c>
    </row>
    <row r="4218" spans="16:18" x14ac:dyDescent="0.3">
      <c r="P4218" s="17">
        <v>42624</v>
      </c>
      <c r="Q4218">
        <v>17.8</v>
      </c>
      <c r="R4218" s="13">
        <f>IF(Q4218&gt;B$5,0,B$5-Q4218)</f>
        <v>0</v>
      </c>
    </row>
    <row r="4219" spans="16:18" x14ac:dyDescent="0.3">
      <c r="P4219" s="17">
        <v>42625</v>
      </c>
      <c r="Q4219">
        <v>15.4</v>
      </c>
      <c r="R4219" s="13">
        <f>IF(Q4219&gt;B$5,0,B$5-Q4219)</f>
        <v>0</v>
      </c>
    </row>
    <row r="4220" spans="16:18" x14ac:dyDescent="0.3">
      <c r="P4220" s="17">
        <v>42626</v>
      </c>
      <c r="Q4220">
        <v>15.5</v>
      </c>
      <c r="R4220" s="13">
        <f>IF(Q4220&gt;B$5,0,B$5-Q4220)</f>
        <v>0</v>
      </c>
    </row>
    <row r="4221" spans="16:18" x14ac:dyDescent="0.3">
      <c r="P4221" s="17">
        <v>42627</v>
      </c>
      <c r="Q4221">
        <v>16.399999999999999</v>
      </c>
      <c r="R4221" s="13">
        <f>IF(Q4221&gt;B$5,0,B$5-Q4221)</f>
        <v>0</v>
      </c>
    </row>
    <row r="4222" spans="16:18" x14ac:dyDescent="0.3">
      <c r="P4222" s="17">
        <v>42628</v>
      </c>
      <c r="Q4222">
        <v>16.600000000000001</v>
      </c>
      <c r="R4222" s="13">
        <f>IF(Q4222&gt;B$5,0,B$5-Q4222)</f>
        <v>0</v>
      </c>
    </row>
    <row r="4223" spans="16:18" x14ac:dyDescent="0.3">
      <c r="P4223" s="17">
        <v>42629</v>
      </c>
      <c r="Q4223">
        <v>12.3</v>
      </c>
      <c r="R4223" s="13">
        <f>IF(Q4223&gt;B$5,0,B$5-Q4223)</f>
        <v>3.0714994054050138</v>
      </c>
    </row>
    <row r="4224" spans="16:18" x14ac:dyDescent="0.3">
      <c r="P4224" s="17">
        <v>42630</v>
      </c>
      <c r="Q4224">
        <v>11</v>
      </c>
      <c r="R4224" s="13">
        <f>IF(Q4224&gt;B$5,0,B$5-Q4224)</f>
        <v>4.3714994054050145</v>
      </c>
    </row>
    <row r="4225" spans="16:18" x14ac:dyDescent="0.3">
      <c r="P4225" s="17">
        <v>42631</v>
      </c>
      <c r="Q4225">
        <v>8</v>
      </c>
      <c r="R4225" s="13">
        <f>IF(Q4225&gt;B$5,0,B$5-Q4225)</f>
        <v>7.3714994054050145</v>
      </c>
    </row>
    <row r="4226" spans="16:18" x14ac:dyDescent="0.3">
      <c r="P4226" s="17">
        <v>42632</v>
      </c>
      <c r="Q4226">
        <v>12.4</v>
      </c>
      <c r="R4226" s="13">
        <f>IF(Q4226&gt;B$5,0,B$5-Q4226)</f>
        <v>2.9714994054050141</v>
      </c>
    </row>
    <row r="4227" spans="16:18" x14ac:dyDescent="0.3">
      <c r="P4227" s="17">
        <v>42633</v>
      </c>
      <c r="Q4227">
        <v>14.4</v>
      </c>
      <c r="R4227" s="13">
        <f>IF(Q4227&gt;B$5,0,B$5-Q4227)</f>
        <v>0.97149940540501412</v>
      </c>
    </row>
    <row r="4228" spans="16:18" x14ac:dyDescent="0.3">
      <c r="P4228" s="17">
        <v>42634</v>
      </c>
      <c r="Q4228">
        <v>12.6</v>
      </c>
      <c r="R4228" s="13">
        <f>IF(Q4228&gt;B$5,0,B$5-Q4228)</f>
        <v>2.7714994054050148</v>
      </c>
    </row>
    <row r="4229" spans="16:18" x14ac:dyDescent="0.3">
      <c r="P4229" s="17">
        <v>42635</v>
      </c>
      <c r="Q4229">
        <v>11.5</v>
      </c>
      <c r="R4229" s="13">
        <f>IF(Q4229&gt;B$5,0,B$5-Q4229)</f>
        <v>3.8714994054050145</v>
      </c>
    </row>
    <row r="4230" spans="16:18" x14ac:dyDescent="0.3">
      <c r="P4230" s="17">
        <v>42636</v>
      </c>
      <c r="Q4230">
        <v>10.8</v>
      </c>
      <c r="R4230" s="13">
        <f>IF(Q4230&gt;B$5,0,B$5-Q4230)</f>
        <v>4.5714994054050138</v>
      </c>
    </row>
    <row r="4231" spans="16:18" x14ac:dyDescent="0.3">
      <c r="P4231" s="17">
        <v>42637</v>
      </c>
      <c r="Q4231">
        <v>11.9</v>
      </c>
      <c r="R4231" s="13">
        <f>IF(Q4231&gt;B$5,0,B$5-Q4231)</f>
        <v>3.4714994054050141</v>
      </c>
    </row>
    <row r="4232" spans="16:18" x14ac:dyDescent="0.3">
      <c r="P4232" s="17">
        <v>42638</v>
      </c>
      <c r="Q4232">
        <v>13.8</v>
      </c>
      <c r="R4232" s="13">
        <f>IF(Q4232&gt;B$5,0,B$5-Q4232)</f>
        <v>1.5714994054050138</v>
      </c>
    </row>
    <row r="4233" spans="16:18" x14ac:dyDescent="0.3">
      <c r="P4233" s="17">
        <v>42639</v>
      </c>
      <c r="Q4233">
        <v>12.6</v>
      </c>
      <c r="R4233" s="13">
        <f>IF(Q4233&gt;B$5,0,B$5-Q4233)</f>
        <v>2.7714994054050148</v>
      </c>
    </row>
    <row r="4234" spans="16:18" x14ac:dyDescent="0.3">
      <c r="P4234" s="17">
        <v>42640</v>
      </c>
      <c r="Q4234">
        <v>12.6</v>
      </c>
      <c r="R4234" s="13">
        <f>IF(Q4234&gt;B$5,0,B$5-Q4234)</f>
        <v>2.7714994054050148</v>
      </c>
    </row>
    <row r="4235" spans="16:18" x14ac:dyDescent="0.3">
      <c r="P4235" s="17">
        <v>42641</v>
      </c>
      <c r="Q4235">
        <v>13.8</v>
      </c>
      <c r="R4235" s="13">
        <f>IF(Q4235&gt;B$5,0,B$5-Q4235)</f>
        <v>1.5714994054050138</v>
      </c>
    </row>
    <row r="4236" spans="16:18" x14ac:dyDescent="0.3">
      <c r="P4236" s="17">
        <v>42642</v>
      </c>
      <c r="Q4236">
        <v>12.9</v>
      </c>
      <c r="R4236" s="13">
        <f>IF(Q4236&gt;B$5,0,B$5-Q4236)</f>
        <v>2.4714994054050141</v>
      </c>
    </row>
    <row r="4237" spans="16:18" x14ac:dyDescent="0.3">
      <c r="P4237" s="17">
        <v>42643</v>
      </c>
      <c r="Q4237">
        <v>13.1</v>
      </c>
      <c r="R4237" s="13">
        <f>IF(Q4237&gt;B$5,0,B$5-Q4237)</f>
        <v>2.2714994054050148</v>
      </c>
    </row>
    <row r="4238" spans="16:18" x14ac:dyDescent="0.3">
      <c r="P4238" s="17">
        <v>42644</v>
      </c>
      <c r="Q4238">
        <v>10.8</v>
      </c>
      <c r="R4238" s="13">
        <f>IF(Q4238&gt;B$5,0,B$5-Q4238)</f>
        <v>4.5714994054050138</v>
      </c>
    </row>
    <row r="4239" spans="16:18" x14ac:dyDescent="0.3">
      <c r="P4239" s="17">
        <v>42645</v>
      </c>
      <c r="Q4239">
        <v>7</v>
      </c>
      <c r="R4239" s="13">
        <f>IF(Q4239&gt;B$5,0,B$5-Q4239)</f>
        <v>8.3714994054050145</v>
      </c>
    </row>
    <row r="4240" spans="16:18" x14ac:dyDescent="0.3">
      <c r="P4240" s="17">
        <v>42646</v>
      </c>
      <c r="Q4240">
        <v>6.5</v>
      </c>
      <c r="R4240" s="13">
        <f>IF(Q4240&gt;B$5,0,B$5-Q4240)</f>
        <v>8.8714994054050145</v>
      </c>
    </row>
    <row r="4241" spans="16:18" x14ac:dyDescent="0.3">
      <c r="P4241" s="17">
        <v>42647</v>
      </c>
      <c r="Q4241">
        <v>6.5</v>
      </c>
      <c r="R4241" s="13">
        <f>IF(Q4241&gt;B$5,0,B$5-Q4241)</f>
        <v>8.8714994054050145</v>
      </c>
    </row>
    <row r="4242" spans="16:18" x14ac:dyDescent="0.3">
      <c r="P4242" s="17">
        <v>42648</v>
      </c>
      <c r="Q4242">
        <v>6.6</v>
      </c>
      <c r="R4242" s="13">
        <f>IF(Q4242&gt;B$5,0,B$5-Q4242)</f>
        <v>8.7714994054050148</v>
      </c>
    </row>
    <row r="4243" spans="16:18" x14ac:dyDescent="0.3">
      <c r="P4243" s="17">
        <v>42649</v>
      </c>
      <c r="Q4243">
        <v>7.3</v>
      </c>
      <c r="R4243" s="13">
        <f>IF(Q4243&gt;B$5,0,B$5-Q4243)</f>
        <v>8.0714994054050138</v>
      </c>
    </row>
    <row r="4244" spans="16:18" x14ac:dyDescent="0.3">
      <c r="P4244" s="17">
        <v>42650</v>
      </c>
      <c r="Q4244">
        <v>8.6</v>
      </c>
      <c r="R4244" s="13">
        <f>IF(Q4244&gt;B$5,0,B$5-Q4244)</f>
        <v>6.7714994054050148</v>
      </c>
    </row>
    <row r="4245" spans="16:18" x14ac:dyDescent="0.3">
      <c r="P4245" s="17">
        <v>42651</v>
      </c>
      <c r="Q4245">
        <v>8.1</v>
      </c>
      <c r="R4245" s="13">
        <f>IF(Q4245&gt;B$5,0,B$5-Q4245)</f>
        <v>7.2714994054050148</v>
      </c>
    </row>
    <row r="4246" spans="16:18" x14ac:dyDescent="0.3">
      <c r="P4246" s="17">
        <v>42652</v>
      </c>
      <c r="Q4246">
        <v>8.1</v>
      </c>
      <c r="R4246" s="13">
        <f>IF(Q4246&gt;B$5,0,B$5-Q4246)</f>
        <v>7.2714994054050148</v>
      </c>
    </row>
    <row r="4247" spans="16:18" x14ac:dyDescent="0.3">
      <c r="P4247" s="17">
        <v>42653</v>
      </c>
      <c r="Q4247">
        <v>7.6</v>
      </c>
      <c r="R4247" s="13">
        <f>IF(Q4247&gt;B$5,0,B$5-Q4247)</f>
        <v>7.7714994054050148</v>
      </c>
    </row>
    <row r="4248" spans="16:18" x14ac:dyDescent="0.3">
      <c r="P4248" s="17">
        <v>42654</v>
      </c>
      <c r="Q4248">
        <v>7.3</v>
      </c>
      <c r="R4248" s="13">
        <f>IF(Q4248&gt;B$5,0,B$5-Q4248)</f>
        <v>8.0714994054050138</v>
      </c>
    </row>
    <row r="4249" spans="16:18" x14ac:dyDescent="0.3">
      <c r="P4249" s="17">
        <v>42655</v>
      </c>
      <c r="Q4249">
        <v>6.5</v>
      </c>
      <c r="R4249" s="13">
        <f>IF(Q4249&gt;B$5,0,B$5-Q4249)</f>
        <v>8.8714994054050145</v>
      </c>
    </row>
    <row r="4250" spans="16:18" x14ac:dyDescent="0.3">
      <c r="P4250" s="17">
        <v>42656</v>
      </c>
      <c r="Q4250">
        <v>4.9000000000000004</v>
      </c>
      <c r="R4250" s="13">
        <f>IF(Q4250&gt;B$5,0,B$5-Q4250)</f>
        <v>10.471499405405014</v>
      </c>
    </row>
    <row r="4251" spans="16:18" x14ac:dyDescent="0.3">
      <c r="P4251" s="17">
        <v>42657</v>
      </c>
      <c r="Q4251">
        <v>4.9000000000000004</v>
      </c>
      <c r="R4251" s="13">
        <f>IF(Q4251&gt;B$5,0,B$5-Q4251)</f>
        <v>10.471499405405014</v>
      </c>
    </row>
    <row r="4252" spans="16:18" x14ac:dyDescent="0.3">
      <c r="P4252" s="17">
        <v>42658</v>
      </c>
      <c r="Q4252">
        <v>5.9</v>
      </c>
      <c r="R4252" s="13">
        <f>IF(Q4252&gt;B$5,0,B$5-Q4252)</f>
        <v>9.4714994054050141</v>
      </c>
    </row>
    <row r="4253" spans="16:18" x14ac:dyDescent="0.3">
      <c r="P4253" s="17">
        <v>42659</v>
      </c>
      <c r="Q4253">
        <v>7.3</v>
      </c>
      <c r="R4253" s="13">
        <f>IF(Q4253&gt;B$5,0,B$5-Q4253)</f>
        <v>8.0714994054050138</v>
      </c>
    </row>
    <row r="4254" spans="16:18" x14ac:dyDescent="0.3">
      <c r="P4254" s="17">
        <v>42660</v>
      </c>
      <c r="Q4254">
        <v>7.1</v>
      </c>
      <c r="R4254" s="13">
        <f>IF(Q4254&gt;B$5,0,B$5-Q4254)</f>
        <v>8.2714994054050148</v>
      </c>
    </row>
    <row r="4255" spans="16:18" x14ac:dyDescent="0.3">
      <c r="P4255" s="17">
        <v>42661</v>
      </c>
      <c r="Q4255">
        <v>7.1</v>
      </c>
      <c r="R4255" s="13">
        <f>IF(Q4255&gt;B$5,0,B$5-Q4255)</f>
        <v>8.2714994054050148</v>
      </c>
    </row>
    <row r="4256" spans="16:18" x14ac:dyDescent="0.3">
      <c r="P4256" s="17">
        <v>42662</v>
      </c>
      <c r="Q4256">
        <v>7.7</v>
      </c>
      <c r="R4256" s="13">
        <f>IF(Q4256&gt;B$5,0,B$5-Q4256)</f>
        <v>7.6714994054050143</v>
      </c>
    </row>
    <row r="4257" spans="16:18" x14ac:dyDescent="0.3">
      <c r="P4257" s="17">
        <v>42663</v>
      </c>
      <c r="Q4257">
        <v>7.1</v>
      </c>
      <c r="R4257" s="13">
        <f>IF(Q4257&gt;B$5,0,B$5-Q4257)</f>
        <v>8.2714994054050148</v>
      </c>
    </row>
    <row r="4258" spans="16:18" x14ac:dyDescent="0.3">
      <c r="P4258" s="17">
        <v>42664</v>
      </c>
      <c r="Q4258">
        <v>6</v>
      </c>
      <c r="R4258" s="13">
        <f>IF(Q4258&gt;B$5,0,B$5-Q4258)</f>
        <v>9.3714994054050145</v>
      </c>
    </row>
    <row r="4259" spans="16:18" x14ac:dyDescent="0.3">
      <c r="P4259" s="17">
        <v>42665</v>
      </c>
      <c r="Q4259">
        <v>4.5</v>
      </c>
      <c r="R4259" s="13">
        <f>IF(Q4259&gt;B$5,0,B$5-Q4259)</f>
        <v>10.871499405405014</v>
      </c>
    </row>
    <row r="4260" spans="16:18" x14ac:dyDescent="0.3">
      <c r="P4260" s="17">
        <v>42666</v>
      </c>
      <c r="Q4260">
        <v>5.2</v>
      </c>
      <c r="R4260" s="13">
        <f>IF(Q4260&gt;B$5,0,B$5-Q4260)</f>
        <v>10.171499405405015</v>
      </c>
    </row>
    <row r="4261" spans="16:18" x14ac:dyDescent="0.3">
      <c r="P4261" s="17">
        <v>42667</v>
      </c>
      <c r="Q4261">
        <v>6.2</v>
      </c>
      <c r="R4261" s="13">
        <f>IF(Q4261&gt;B$5,0,B$5-Q4261)</f>
        <v>9.1714994054050152</v>
      </c>
    </row>
    <row r="4262" spans="16:18" x14ac:dyDescent="0.3">
      <c r="P4262" s="17">
        <v>42668</v>
      </c>
      <c r="Q4262">
        <v>4.3</v>
      </c>
      <c r="R4262" s="13">
        <f>IF(Q4262&gt;B$5,0,B$5-Q4262)</f>
        <v>11.071499405405014</v>
      </c>
    </row>
    <row r="4263" spans="16:18" x14ac:dyDescent="0.3">
      <c r="P4263" s="17">
        <v>42669</v>
      </c>
      <c r="Q4263">
        <v>3.5</v>
      </c>
      <c r="R4263" s="13">
        <f>IF(Q4263&gt;B$5,0,B$5-Q4263)</f>
        <v>11.871499405405014</v>
      </c>
    </row>
    <row r="4264" spans="16:18" x14ac:dyDescent="0.3">
      <c r="P4264" s="17">
        <v>42670</v>
      </c>
      <c r="Q4264">
        <v>8.1</v>
      </c>
      <c r="R4264" s="13">
        <f>IF(Q4264&gt;B$5,0,B$5-Q4264)</f>
        <v>7.2714994054050148</v>
      </c>
    </row>
    <row r="4265" spans="16:18" x14ac:dyDescent="0.3">
      <c r="Q4265" t="s">
        <v>95</v>
      </c>
      <c r="R4265" s="13">
        <f>SUM(R3:R4264)</f>
        <v>36613.498970052642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B12" sqref="B12"/>
    </sheetView>
  </sheetViews>
  <sheetFormatPr defaultRowHeight="14.4" x14ac:dyDescent="0.3"/>
  <cols>
    <col min="1" max="1" width="21.88671875" customWidth="1"/>
    <col min="2" max="2" width="11" bestFit="1" customWidth="1"/>
  </cols>
  <sheetData>
    <row r="1" spans="1:4" ht="20.399999999999999" thickBot="1" x14ac:dyDescent="0.45">
      <c r="A1" s="4" t="s">
        <v>66</v>
      </c>
      <c r="B1" s="4"/>
      <c r="C1" s="4"/>
      <c r="D1" s="4"/>
    </row>
    <row r="2" spans="1:4" ht="15" thickTop="1" x14ac:dyDescent="0.3">
      <c r="A2" t="s">
        <v>65</v>
      </c>
      <c r="B2">
        <f>120*0.1*2300*800</f>
        <v>22080000</v>
      </c>
      <c r="C2" t="s">
        <v>67</v>
      </c>
    </row>
    <row r="3" spans="1:4" x14ac:dyDescent="0.3">
      <c r="A3" t="s">
        <v>68</v>
      </c>
      <c r="B3" s="13">
        <f>'Yt och förlustberäkningar'!B22*0.013*900*1100</f>
        <v>2107233.4140000003</v>
      </c>
      <c r="C3" t="s">
        <v>67</v>
      </c>
    </row>
    <row r="4" spans="1:4" x14ac:dyDescent="0.3">
      <c r="A4" t="s">
        <v>69</v>
      </c>
      <c r="B4" s="13">
        <f>B3*2</f>
        <v>4214466.8280000007</v>
      </c>
      <c r="C4" t="s">
        <v>67</v>
      </c>
      <c r="D4" t="s">
        <v>70</v>
      </c>
    </row>
    <row r="5" spans="1:4" x14ac:dyDescent="0.3">
      <c r="A5" t="s">
        <v>71</v>
      </c>
      <c r="B5" s="13">
        <f>(B4+B3)*0.012/0.013*1600/1100*410/625*0.8</f>
        <v>4454437.9797504004</v>
      </c>
      <c r="C5" t="s">
        <v>67</v>
      </c>
    </row>
    <row r="6" spans="1:4" x14ac:dyDescent="0.3">
      <c r="A6" t="s">
        <v>73</v>
      </c>
      <c r="B6">
        <f>185*0.014*450*1600</f>
        <v>1864800</v>
      </c>
      <c r="C6" t="s">
        <v>67</v>
      </c>
    </row>
    <row r="8" spans="1:4" x14ac:dyDescent="0.3">
      <c r="A8" t="s">
        <v>72</v>
      </c>
      <c r="B8" s="13">
        <f>SUM(B2:B6)</f>
        <v>34720938.221750401</v>
      </c>
      <c r="C8" t="s">
        <v>67</v>
      </c>
    </row>
    <row r="10" spans="1:4" ht="20.399999999999999" thickBot="1" x14ac:dyDescent="0.45">
      <c r="A10" s="4" t="s">
        <v>74</v>
      </c>
      <c r="B10" s="4"/>
      <c r="C10" s="4"/>
      <c r="D10" s="4"/>
    </row>
    <row r="11" spans="1:4" ht="15" thickTop="1" x14ac:dyDescent="0.3">
      <c r="A11" t="s">
        <v>75</v>
      </c>
      <c r="B11" s="12">
        <f>'Yt och förlustberäkningar'!B38</f>
        <v>104.29065256983228</v>
      </c>
      <c r="C11" t="s">
        <v>76</v>
      </c>
    </row>
    <row r="12" spans="1:4" x14ac:dyDescent="0.3">
      <c r="A12" s="15" t="s">
        <v>74</v>
      </c>
      <c r="B12" s="12">
        <f>B8/(B11*3600*24)</f>
        <v>3.8532955830418696</v>
      </c>
      <c r="C1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Effektbehov och DVUT</vt:lpstr>
      <vt:lpstr>Energibehov</vt:lpstr>
      <vt:lpstr>Yt och förlustberäkningar</vt:lpstr>
      <vt:lpstr>Beräkning av graddagar</vt:lpstr>
      <vt:lpstr>Tidskonstant</vt:lpstr>
    </vt:vector>
  </TitlesOfParts>
  <Company>Alten Sverige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 Svensk</dc:creator>
  <cp:lastModifiedBy>Anton Svensk</cp:lastModifiedBy>
  <dcterms:created xsi:type="dcterms:W3CDTF">2016-10-27T19:17:52Z</dcterms:created>
  <dcterms:modified xsi:type="dcterms:W3CDTF">2016-10-28T11:10:25Z</dcterms:modified>
</cp:coreProperties>
</file>