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9015"/>
  </bookViews>
  <sheets>
    <sheet name="Blad1" sheetId="1" r:id="rId1"/>
  </sheets>
  <calcPr calcId="145621"/>
</workbook>
</file>

<file path=xl/calcChain.xml><?xml version="1.0" encoding="utf-8"?>
<calcChain xmlns="http://schemas.openxmlformats.org/spreadsheetml/2006/main">
  <c r="P6" i="1" l="1"/>
  <c r="P5" i="1"/>
  <c r="I5" i="1" l="1"/>
  <c r="H5" i="1" s="1"/>
  <c r="G5" i="1"/>
  <c r="F5" i="1" s="1"/>
  <c r="G6" i="1" l="1"/>
  <c r="F6" i="1" s="1"/>
  <c r="I6" i="1"/>
  <c r="H6" i="1" s="1"/>
  <c r="I7" i="1" s="1"/>
  <c r="H7" i="1" s="1"/>
  <c r="G7" i="1" l="1"/>
  <c r="F7" i="1" s="1"/>
  <c r="G8" i="1" l="1"/>
  <c r="F8" i="1" s="1"/>
  <c r="I8" i="1"/>
  <c r="H8" i="1" s="1"/>
  <c r="G9" i="1" s="1"/>
  <c r="F9" i="1" s="1"/>
  <c r="I9" i="1" l="1"/>
  <c r="H9" i="1" s="1"/>
  <c r="G10" i="1" s="1"/>
  <c r="F10" i="1" s="1"/>
  <c r="I10" i="1"/>
  <c r="H10" i="1" s="1"/>
  <c r="I11" i="1" l="1"/>
  <c r="H11" i="1" s="1"/>
  <c r="G11" i="1"/>
  <c r="F11" i="1" s="1"/>
  <c r="I12" i="1" l="1"/>
  <c r="H12" i="1" s="1"/>
  <c r="G12" i="1"/>
  <c r="F12" i="1" s="1"/>
  <c r="I13" i="1" l="1"/>
  <c r="H13" i="1" s="1"/>
  <c r="G13" i="1"/>
  <c r="F13" i="1" s="1"/>
  <c r="I14" i="1" l="1"/>
  <c r="H14" i="1" s="1"/>
  <c r="G14" i="1"/>
  <c r="F14" i="1" s="1"/>
  <c r="I15" i="1" l="1"/>
  <c r="H15" i="1" s="1"/>
  <c r="G15" i="1"/>
  <c r="F15" i="1" s="1"/>
  <c r="I16" i="1" l="1"/>
  <c r="H16" i="1" s="1"/>
  <c r="G16" i="1"/>
  <c r="F16" i="1" s="1"/>
  <c r="I17" i="1" l="1"/>
  <c r="H17" i="1" s="1"/>
  <c r="G17" i="1"/>
  <c r="F17" i="1" s="1"/>
  <c r="I18" i="1" l="1"/>
  <c r="H18" i="1" s="1"/>
  <c r="G18" i="1"/>
  <c r="F18" i="1" s="1"/>
  <c r="I19" i="1" l="1"/>
  <c r="H19" i="1" s="1"/>
  <c r="G19" i="1"/>
  <c r="F19" i="1" s="1"/>
  <c r="I20" i="1" l="1"/>
  <c r="H20" i="1" s="1"/>
  <c r="G20" i="1"/>
  <c r="F20" i="1" s="1"/>
  <c r="I21" i="1" l="1"/>
  <c r="H21" i="1" s="1"/>
  <c r="G21" i="1"/>
  <c r="F21" i="1" s="1"/>
  <c r="I22" i="1" l="1"/>
  <c r="H22" i="1" s="1"/>
  <c r="G22" i="1"/>
  <c r="F22" i="1" s="1"/>
  <c r="I23" i="1" l="1"/>
  <c r="H23" i="1" s="1"/>
  <c r="G23" i="1"/>
  <c r="F23" i="1" s="1"/>
  <c r="I24" i="1" l="1"/>
  <c r="H24" i="1" s="1"/>
  <c r="G24" i="1"/>
  <c r="F24" i="1" s="1"/>
  <c r="G25" i="1" l="1"/>
  <c r="F25" i="1" s="1"/>
  <c r="I25" i="1"/>
  <c r="H25" i="1" s="1"/>
  <c r="I26" i="1" l="1"/>
  <c r="H26" i="1" s="1"/>
  <c r="G26" i="1"/>
  <c r="F26" i="1" s="1"/>
  <c r="I27" i="1" l="1"/>
  <c r="H27" i="1" s="1"/>
  <c r="G27" i="1"/>
  <c r="F27" i="1" s="1"/>
  <c r="I28" i="1" l="1"/>
  <c r="H28" i="1" s="1"/>
  <c r="G28" i="1"/>
  <c r="F28" i="1" s="1"/>
  <c r="G29" i="1" l="1"/>
  <c r="F29" i="1" s="1"/>
  <c r="I29" i="1"/>
  <c r="H29" i="1" s="1"/>
  <c r="G30" i="1" l="1"/>
  <c r="F30" i="1" s="1"/>
  <c r="I30" i="1"/>
  <c r="H30" i="1" s="1"/>
  <c r="I31" i="1" l="1"/>
  <c r="H31" i="1" s="1"/>
  <c r="G31" i="1"/>
  <c r="F31" i="1" s="1"/>
  <c r="G32" i="1" l="1"/>
  <c r="F32" i="1" s="1"/>
  <c r="I32" i="1"/>
  <c r="H32" i="1" s="1"/>
  <c r="G33" i="1" l="1"/>
  <c r="F33" i="1" s="1"/>
  <c r="I33" i="1"/>
  <c r="H33" i="1" s="1"/>
  <c r="I34" i="1" l="1"/>
  <c r="H34" i="1" s="1"/>
  <c r="G34" i="1"/>
  <c r="F34" i="1" s="1"/>
  <c r="I35" i="1" l="1"/>
  <c r="H35" i="1" s="1"/>
  <c r="G35" i="1"/>
  <c r="F35" i="1" s="1"/>
  <c r="G36" i="1" l="1"/>
  <c r="F36" i="1" s="1"/>
  <c r="I36" i="1"/>
  <c r="H36" i="1" s="1"/>
  <c r="I37" i="1" l="1"/>
  <c r="H37" i="1" s="1"/>
  <c r="G37" i="1"/>
  <c r="F37" i="1" s="1"/>
  <c r="G38" i="1" l="1"/>
  <c r="F38" i="1" s="1"/>
  <c r="I38" i="1"/>
  <c r="H38" i="1" s="1"/>
  <c r="G39" i="1" l="1"/>
  <c r="F39" i="1" s="1"/>
  <c r="I39" i="1"/>
  <c r="H39" i="1" s="1"/>
  <c r="I40" i="1" l="1"/>
  <c r="H40" i="1" s="1"/>
  <c r="G40" i="1"/>
  <c r="F40" i="1" s="1"/>
  <c r="I41" i="1" l="1"/>
  <c r="H41" i="1" s="1"/>
  <c r="G41" i="1"/>
  <c r="F41" i="1" s="1"/>
  <c r="I42" i="1" l="1"/>
  <c r="H42" i="1" s="1"/>
  <c r="G42" i="1"/>
  <c r="F42" i="1" s="1"/>
  <c r="G43" i="1" l="1"/>
  <c r="F43" i="1" s="1"/>
  <c r="I43" i="1"/>
  <c r="H43" i="1" s="1"/>
  <c r="G44" i="1" l="1"/>
  <c r="F44" i="1" s="1"/>
  <c r="I44" i="1"/>
  <c r="H44" i="1" s="1"/>
  <c r="G45" i="1" l="1"/>
  <c r="F45" i="1" s="1"/>
  <c r="I45" i="1"/>
  <c r="H45" i="1" s="1"/>
  <c r="G46" i="1" l="1"/>
  <c r="F46" i="1" s="1"/>
  <c r="I46" i="1"/>
  <c r="H46" i="1" s="1"/>
  <c r="G47" i="1" l="1"/>
  <c r="F47" i="1" s="1"/>
  <c r="I47" i="1"/>
  <c r="H47" i="1" s="1"/>
  <c r="G48" i="1" l="1"/>
  <c r="F48" i="1" s="1"/>
  <c r="I48" i="1"/>
  <c r="H48" i="1" s="1"/>
  <c r="G49" i="1" l="1"/>
  <c r="F49" i="1" s="1"/>
  <c r="I49" i="1"/>
  <c r="H49" i="1" s="1"/>
  <c r="G50" i="1" l="1"/>
  <c r="I50" i="1"/>
  <c r="H50" i="1" s="1"/>
  <c r="F50" i="1"/>
  <c r="G51" i="1" l="1"/>
  <c r="F51" i="1" s="1"/>
  <c r="I51" i="1"/>
  <c r="H51" i="1" s="1"/>
  <c r="G52" i="1" l="1"/>
  <c r="F52" i="1" s="1"/>
  <c r="I52" i="1"/>
  <c r="H52" i="1" s="1"/>
  <c r="G53" i="1" l="1"/>
  <c r="I53" i="1"/>
  <c r="H53" i="1" s="1"/>
  <c r="F53" i="1"/>
  <c r="G54" i="1" l="1"/>
  <c r="I54" i="1"/>
  <c r="H54" i="1" s="1"/>
  <c r="F54" i="1"/>
  <c r="G55" i="1" l="1"/>
  <c r="I55" i="1"/>
  <c r="H55" i="1" s="1"/>
  <c r="F55" i="1"/>
  <c r="G56" i="1" l="1"/>
  <c r="F56" i="1" s="1"/>
  <c r="I56" i="1"/>
  <c r="H56" i="1" s="1"/>
  <c r="G57" i="1" l="1"/>
  <c r="F57" i="1" s="1"/>
  <c r="I57" i="1"/>
  <c r="H57" i="1" s="1"/>
  <c r="G58" i="1" l="1"/>
  <c r="F58" i="1" s="1"/>
  <c r="I58" i="1"/>
  <c r="H58" i="1" s="1"/>
  <c r="G59" i="1" l="1"/>
  <c r="F59" i="1" s="1"/>
  <c r="I59" i="1"/>
  <c r="H59" i="1" s="1"/>
  <c r="G60" i="1" l="1"/>
  <c r="I60" i="1"/>
  <c r="H60" i="1" s="1"/>
  <c r="F60" i="1"/>
  <c r="G61" i="1" l="1"/>
  <c r="F61" i="1" s="1"/>
  <c r="I61" i="1"/>
  <c r="H61" i="1" s="1"/>
  <c r="G62" i="1" l="1"/>
  <c r="I62" i="1"/>
  <c r="H62" i="1" s="1"/>
  <c r="F62" i="1"/>
  <c r="G63" i="1" l="1"/>
  <c r="I63" i="1"/>
  <c r="H63" i="1" s="1"/>
  <c r="F63" i="1"/>
  <c r="G64" i="1" l="1"/>
  <c r="I64" i="1"/>
  <c r="H64" i="1" s="1"/>
  <c r="F64" i="1"/>
  <c r="G65" i="1" l="1"/>
  <c r="F65" i="1" s="1"/>
  <c r="I65" i="1"/>
  <c r="H65" i="1" s="1"/>
  <c r="G66" i="1" l="1"/>
  <c r="F66" i="1" s="1"/>
  <c r="I66" i="1"/>
  <c r="H66" i="1" s="1"/>
  <c r="G67" i="1" l="1"/>
  <c r="F67" i="1" s="1"/>
  <c r="I67" i="1"/>
  <c r="H67" i="1" s="1"/>
  <c r="G68" i="1" l="1"/>
  <c r="F68" i="1" s="1"/>
  <c r="I68" i="1"/>
  <c r="H68" i="1" s="1"/>
  <c r="G69" i="1" l="1"/>
  <c r="F69" i="1" s="1"/>
  <c r="I69" i="1"/>
  <c r="H69" i="1" s="1"/>
  <c r="G70" i="1" l="1"/>
  <c r="I70" i="1"/>
  <c r="H70" i="1" s="1"/>
  <c r="F70" i="1"/>
  <c r="G71" i="1" l="1"/>
  <c r="F71" i="1" s="1"/>
  <c r="I71" i="1"/>
  <c r="H71" i="1" s="1"/>
  <c r="G72" i="1" l="1"/>
  <c r="F72" i="1" s="1"/>
  <c r="I72" i="1"/>
  <c r="H72" i="1" s="1"/>
  <c r="G73" i="1" l="1"/>
  <c r="F73" i="1" s="1"/>
  <c r="I73" i="1"/>
  <c r="H73" i="1" s="1"/>
  <c r="G74" i="1" l="1"/>
  <c r="F74" i="1" s="1"/>
  <c r="I74" i="1"/>
  <c r="H74" i="1" s="1"/>
  <c r="G75" i="1" l="1"/>
  <c r="F75" i="1" s="1"/>
  <c r="I75" i="1"/>
  <c r="H75" i="1" s="1"/>
  <c r="G76" i="1" l="1"/>
  <c r="F76" i="1" s="1"/>
  <c r="I76" i="1"/>
  <c r="H76" i="1" s="1"/>
  <c r="G77" i="1" l="1"/>
  <c r="F77" i="1" s="1"/>
  <c r="I77" i="1"/>
  <c r="H77" i="1" s="1"/>
  <c r="G78" i="1" l="1"/>
  <c r="I78" i="1"/>
  <c r="H78" i="1" s="1"/>
  <c r="F78" i="1"/>
  <c r="G79" i="1" l="1"/>
  <c r="F79" i="1" s="1"/>
  <c r="I79" i="1"/>
  <c r="H79" i="1" s="1"/>
  <c r="G80" i="1" l="1"/>
  <c r="F80" i="1" s="1"/>
  <c r="I80" i="1"/>
  <c r="H80" i="1" s="1"/>
  <c r="G81" i="1" l="1"/>
  <c r="F81" i="1" s="1"/>
  <c r="I81" i="1"/>
  <c r="H81" i="1" s="1"/>
  <c r="G82" i="1" l="1"/>
  <c r="F82" i="1" s="1"/>
  <c r="I82" i="1"/>
  <c r="H82" i="1" s="1"/>
  <c r="G83" i="1" l="1"/>
  <c r="F83" i="1" s="1"/>
  <c r="I83" i="1"/>
  <c r="H83" i="1" s="1"/>
  <c r="G84" i="1" l="1"/>
  <c r="F84" i="1" s="1"/>
  <c r="I84" i="1"/>
  <c r="H84" i="1" s="1"/>
  <c r="G85" i="1" l="1"/>
  <c r="F85" i="1" s="1"/>
  <c r="I85" i="1"/>
  <c r="H85" i="1" s="1"/>
  <c r="G86" i="1" l="1"/>
  <c r="F86" i="1" s="1"/>
  <c r="I86" i="1"/>
  <c r="H86" i="1" s="1"/>
  <c r="G87" i="1" l="1"/>
  <c r="F87" i="1" s="1"/>
  <c r="I87" i="1"/>
  <c r="H87" i="1" s="1"/>
  <c r="G88" i="1" l="1"/>
  <c r="F88" i="1" s="1"/>
  <c r="I88" i="1"/>
  <c r="H88" i="1" s="1"/>
  <c r="G89" i="1" l="1"/>
  <c r="F89" i="1" s="1"/>
  <c r="I89" i="1"/>
  <c r="H89" i="1" s="1"/>
  <c r="G90" i="1" l="1"/>
  <c r="F90" i="1" s="1"/>
  <c r="I90" i="1"/>
  <c r="H90" i="1" s="1"/>
  <c r="G91" i="1" l="1"/>
  <c r="I91" i="1"/>
  <c r="H91" i="1" s="1"/>
  <c r="F91" i="1"/>
  <c r="G92" i="1" l="1"/>
  <c r="I92" i="1"/>
  <c r="H92" i="1" s="1"/>
  <c r="F92" i="1"/>
  <c r="G93" i="1" l="1"/>
  <c r="F93" i="1" s="1"/>
  <c r="I93" i="1"/>
  <c r="H93" i="1" s="1"/>
  <c r="G94" i="1" l="1"/>
  <c r="I94" i="1"/>
  <c r="H94" i="1" s="1"/>
  <c r="F94" i="1"/>
  <c r="G95" i="1" l="1"/>
  <c r="I95" i="1"/>
  <c r="H95" i="1" s="1"/>
  <c r="F95" i="1"/>
  <c r="G96" i="1" l="1"/>
  <c r="F96" i="1" s="1"/>
  <c r="I96" i="1"/>
  <c r="H96" i="1" s="1"/>
  <c r="G97" i="1" l="1"/>
  <c r="F97" i="1" s="1"/>
  <c r="I97" i="1"/>
  <c r="H97" i="1" s="1"/>
  <c r="G98" i="1" l="1"/>
  <c r="F98" i="1" s="1"/>
  <c r="I98" i="1"/>
  <c r="H98" i="1" s="1"/>
  <c r="G99" i="1" l="1"/>
  <c r="F99" i="1" s="1"/>
  <c r="I99" i="1"/>
  <c r="H99" i="1" s="1"/>
  <c r="G100" i="1" l="1"/>
  <c r="F100" i="1" s="1"/>
  <c r="I100" i="1"/>
  <c r="H100" i="1" s="1"/>
  <c r="G101" i="1" l="1"/>
  <c r="I101" i="1"/>
  <c r="H101" i="1" s="1"/>
  <c r="F101" i="1"/>
  <c r="G102" i="1" l="1"/>
  <c r="F102" i="1" s="1"/>
  <c r="I102" i="1"/>
  <c r="H102" i="1" s="1"/>
  <c r="G103" i="1" l="1"/>
  <c r="I103" i="1"/>
  <c r="H103" i="1" s="1"/>
  <c r="F103" i="1"/>
  <c r="G104" i="1" l="1"/>
  <c r="F104" i="1" s="1"/>
  <c r="I104" i="1"/>
  <c r="H104" i="1" s="1"/>
  <c r="G105" i="1" l="1"/>
  <c r="F105" i="1" s="1"/>
  <c r="I105" i="1"/>
  <c r="H105" i="1" s="1"/>
  <c r="G106" i="1" l="1"/>
  <c r="F106" i="1" s="1"/>
  <c r="I106" i="1"/>
  <c r="H106" i="1" s="1"/>
  <c r="G107" i="1" l="1"/>
  <c r="F107" i="1" s="1"/>
  <c r="I107" i="1"/>
  <c r="H107" i="1" s="1"/>
  <c r="G108" i="1" l="1"/>
  <c r="F108" i="1" s="1"/>
  <c r="I108" i="1"/>
  <c r="H108" i="1" s="1"/>
  <c r="G109" i="1" l="1"/>
  <c r="F109" i="1" s="1"/>
  <c r="I109" i="1"/>
  <c r="H109" i="1" s="1"/>
  <c r="G110" i="1" l="1"/>
  <c r="F110" i="1" s="1"/>
  <c r="I110" i="1"/>
  <c r="H110" i="1" s="1"/>
  <c r="G111" i="1" l="1"/>
  <c r="F111" i="1" s="1"/>
  <c r="I111" i="1"/>
  <c r="H111" i="1" s="1"/>
  <c r="G112" i="1" l="1"/>
  <c r="F112" i="1" s="1"/>
  <c r="I112" i="1"/>
  <c r="H112" i="1" s="1"/>
  <c r="G113" i="1" l="1"/>
  <c r="F113" i="1" s="1"/>
  <c r="I113" i="1"/>
  <c r="H113" i="1" s="1"/>
  <c r="G114" i="1" l="1"/>
  <c r="F114" i="1" s="1"/>
  <c r="I114" i="1"/>
  <c r="H114" i="1" s="1"/>
  <c r="G115" i="1" l="1"/>
  <c r="F115" i="1" s="1"/>
  <c r="I115" i="1"/>
  <c r="H115" i="1" s="1"/>
  <c r="G116" i="1" l="1"/>
  <c r="I116" i="1"/>
  <c r="H116" i="1" s="1"/>
  <c r="F116" i="1"/>
  <c r="G117" i="1" l="1"/>
  <c r="F117" i="1" s="1"/>
  <c r="I117" i="1"/>
  <c r="H117" i="1" s="1"/>
  <c r="G118" i="1" l="1"/>
  <c r="F118" i="1" s="1"/>
  <c r="I118" i="1"/>
  <c r="H118" i="1" s="1"/>
  <c r="G119" i="1" l="1"/>
  <c r="F119" i="1" s="1"/>
  <c r="I119" i="1"/>
  <c r="H119" i="1" s="1"/>
  <c r="G120" i="1" l="1"/>
  <c r="F120" i="1" s="1"/>
  <c r="I120" i="1"/>
  <c r="H120" i="1" s="1"/>
  <c r="G121" i="1" l="1"/>
  <c r="F121" i="1" s="1"/>
  <c r="I121" i="1"/>
  <c r="H121" i="1" s="1"/>
  <c r="G122" i="1" l="1"/>
  <c r="F122" i="1" s="1"/>
  <c r="I122" i="1"/>
  <c r="H122" i="1" s="1"/>
  <c r="G123" i="1" l="1"/>
  <c r="F123" i="1" s="1"/>
  <c r="I123" i="1"/>
  <c r="H123" i="1" s="1"/>
  <c r="G124" i="1" l="1"/>
  <c r="I124" i="1"/>
  <c r="H124" i="1" s="1"/>
  <c r="F124" i="1"/>
  <c r="F1" i="1" s="1"/>
</calcChain>
</file>

<file path=xl/sharedStrings.xml><?xml version="1.0" encoding="utf-8"?>
<sst xmlns="http://schemas.openxmlformats.org/spreadsheetml/2006/main" count="35" uniqueCount="32">
  <si>
    <t>kW</t>
  </si>
  <si>
    <t>m1</t>
  </si>
  <si>
    <t>kg</t>
  </si>
  <si>
    <t>Cp</t>
  </si>
  <si>
    <t>kJ/k*kg</t>
  </si>
  <si>
    <t>s</t>
  </si>
  <si>
    <t>T1</t>
  </si>
  <si>
    <t>alfa1</t>
  </si>
  <si>
    <t>kW/K</t>
  </si>
  <si>
    <t>m2</t>
  </si>
  <si>
    <t>T2</t>
  </si>
  <si>
    <t>alfa2</t>
  </si>
  <si>
    <t>dT1</t>
  </si>
  <si>
    <t>t (min)</t>
  </si>
  <si>
    <t>dt</t>
  </si>
  <si>
    <t>Tberg</t>
  </si>
  <si>
    <t>grader C</t>
  </si>
  <si>
    <t>Medel</t>
  </si>
  <si>
    <t>Stopp pump</t>
  </si>
  <si>
    <t>Stopp vila och cykel</t>
  </si>
  <si>
    <t>Medel T1</t>
  </si>
  <si>
    <t>Jämförelse</t>
  </si>
  <si>
    <t>Tank</t>
  </si>
  <si>
    <t>Utan tank</t>
  </si>
  <si>
    <t>Högsta</t>
  </si>
  <si>
    <t>Lägsta</t>
  </si>
  <si>
    <t>Diff</t>
  </si>
  <si>
    <t>dT2</t>
  </si>
  <si>
    <t xml:space="preserve">vid t = 0 och t =120 är lika </t>
  </si>
  <si>
    <t>efter ändring av några ingångsvärden</t>
  </si>
  <si>
    <t xml:space="preserve">Obs: kontrollera att T1 och T2 </t>
  </si>
  <si>
    <t>Q (0-40 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</si>
</sst>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2" fontId="0" fillId="0" borderId="1" xfId="0" applyNumberFormat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76200</xdr:colOff>
      <xdr:row>9</xdr:row>
      <xdr:rowOff>114300</xdr:rowOff>
    </xdr:from>
    <xdr:to>
      <xdr:col>14</xdr:col>
      <xdr:colOff>390525</xdr:colOff>
      <xdr:row>13</xdr:row>
      <xdr:rowOff>152400</xdr:rowOff>
    </xdr:to>
    <xdr:sp macro="" textlink="">
      <xdr:nvSpPr>
        <xdr:cNvPr id="2" name="textruta 1"/>
        <xdr:cNvSpPr txBox="1"/>
      </xdr:nvSpPr>
      <xdr:spPr>
        <a:xfrm>
          <a:off x="8305800" y="1590675"/>
          <a:ext cx="923925" cy="685800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/>
            <a:t>Slang/tank</a:t>
          </a:r>
          <a:br>
            <a:rPr lang="sv-SE" sz="1100"/>
          </a:br>
          <a:r>
            <a:rPr lang="sv-SE" sz="1100"/>
            <a:t>m1 kg </a:t>
          </a:r>
          <a:br>
            <a:rPr lang="sv-SE" sz="1100"/>
          </a:br>
          <a:r>
            <a:rPr lang="sv-SE" sz="1100"/>
            <a:t>T1 grader</a:t>
          </a:r>
          <a:r>
            <a:rPr lang="sv-SE" sz="1100" baseline="0"/>
            <a:t> C</a:t>
          </a:r>
          <a:r>
            <a:rPr lang="sv-SE" sz="1100"/>
            <a:t> </a:t>
          </a:r>
        </a:p>
      </xdr:txBody>
    </xdr:sp>
    <xdr:clientData/>
  </xdr:twoCellAnchor>
  <xdr:twoCellAnchor>
    <xdr:from>
      <xdr:col>11</xdr:col>
      <xdr:colOff>381000</xdr:colOff>
      <xdr:row>9</xdr:row>
      <xdr:rowOff>114300</xdr:rowOff>
    </xdr:from>
    <xdr:to>
      <xdr:col>13</xdr:col>
      <xdr:colOff>76200</xdr:colOff>
      <xdr:row>13</xdr:row>
      <xdr:rowOff>152400</xdr:rowOff>
    </xdr:to>
    <xdr:sp macro="" textlink="">
      <xdr:nvSpPr>
        <xdr:cNvPr id="3" name="textruta 2"/>
        <xdr:cNvSpPr txBox="1"/>
      </xdr:nvSpPr>
      <xdr:spPr>
        <a:xfrm>
          <a:off x="7391400" y="1590675"/>
          <a:ext cx="914400" cy="685800"/>
        </a:xfrm>
        <a:prstGeom prst="rect">
          <a:avLst/>
        </a:prstGeom>
        <a:noFill/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Borrhål/berg</a:t>
          </a:r>
        </a:p>
        <a:p>
          <a:r>
            <a:rPr lang="sv-SE" sz="1100"/>
            <a:t>m2 kg </a:t>
          </a:r>
          <a:br>
            <a:rPr lang="sv-SE" sz="1100"/>
          </a:br>
          <a:r>
            <a:rPr lang="sv-SE" sz="1100"/>
            <a:t>T2 grader</a:t>
          </a:r>
          <a:r>
            <a:rPr lang="sv-SE" sz="1100" baseline="0"/>
            <a:t> C</a:t>
          </a:r>
          <a:endParaRPr lang="sv-SE" sz="1100"/>
        </a:p>
      </xdr:txBody>
    </xdr:sp>
    <xdr:clientData/>
  </xdr:twoCellAnchor>
  <xdr:twoCellAnchor>
    <xdr:from>
      <xdr:col>14</xdr:col>
      <xdr:colOff>447675</xdr:colOff>
      <xdr:row>11</xdr:row>
      <xdr:rowOff>114300</xdr:rowOff>
    </xdr:from>
    <xdr:to>
      <xdr:col>15</xdr:col>
      <xdr:colOff>247650</xdr:colOff>
      <xdr:row>11</xdr:row>
      <xdr:rowOff>114300</xdr:rowOff>
    </xdr:to>
    <xdr:cxnSp macro="">
      <xdr:nvCxnSpPr>
        <xdr:cNvPr id="5" name="Rak pil 4"/>
        <xdr:cNvCxnSpPr/>
      </xdr:nvCxnSpPr>
      <xdr:spPr>
        <a:xfrm>
          <a:off x="9286875" y="1914525"/>
          <a:ext cx="409575" cy="0"/>
        </a:xfrm>
        <a:prstGeom prst="straightConnector1">
          <a:avLst/>
        </a:prstGeom>
        <a:ln w="22225" cmpd="dbl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285750</xdr:colOff>
      <xdr:row>10</xdr:row>
      <xdr:rowOff>123825</xdr:rowOff>
    </xdr:from>
    <xdr:to>
      <xdr:col>16</xdr:col>
      <xdr:colOff>323849</xdr:colOff>
      <xdr:row>12</xdr:row>
      <xdr:rowOff>85725</xdr:rowOff>
    </xdr:to>
    <xdr:sp macro="" textlink="">
      <xdr:nvSpPr>
        <xdr:cNvPr id="6" name="textruta 5"/>
        <xdr:cNvSpPr txBox="1"/>
      </xdr:nvSpPr>
      <xdr:spPr>
        <a:xfrm>
          <a:off x="9734550" y="1762125"/>
          <a:ext cx="647699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lang="sv-SE" sz="1100"/>
            <a:t>Q kW</a:t>
          </a:r>
        </a:p>
      </xdr:txBody>
    </xdr:sp>
    <xdr:clientData/>
  </xdr:twoCellAnchor>
  <xdr:twoCellAnchor>
    <xdr:from>
      <xdr:col>12</xdr:col>
      <xdr:colOff>552450</xdr:colOff>
      <xdr:row>15</xdr:row>
      <xdr:rowOff>85725</xdr:rowOff>
    </xdr:from>
    <xdr:to>
      <xdr:col>13</xdr:col>
      <xdr:colOff>590549</xdr:colOff>
      <xdr:row>17</xdr:row>
      <xdr:rowOff>47625</xdr:rowOff>
    </xdr:to>
    <xdr:sp macro="" textlink="">
      <xdr:nvSpPr>
        <xdr:cNvPr id="7" name="textruta 6"/>
        <xdr:cNvSpPr txBox="1"/>
      </xdr:nvSpPr>
      <xdr:spPr>
        <a:xfrm>
          <a:off x="8172450" y="2533650"/>
          <a:ext cx="647699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lang="sv-SE" sz="1100"/>
            <a:t>alfa1</a:t>
          </a:r>
        </a:p>
      </xdr:txBody>
    </xdr:sp>
    <xdr:clientData/>
  </xdr:twoCellAnchor>
  <xdr:twoCellAnchor>
    <xdr:from>
      <xdr:col>11</xdr:col>
      <xdr:colOff>180975</xdr:colOff>
      <xdr:row>15</xdr:row>
      <xdr:rowOff>85725</xdr:rowOff>
    </xdr:from>
    <xdr:to>
      <xdr:col>12</xdr:col>
      <xdr:colOff>219074</xdr:colOff>
      <xdr:row>17</xdr:row>
      <xdr:rowOff>47625</xdr:rowOff>
    </xdr:to>
    <xdr:sp macro="" textlink="">
      <xdr:nvSpPr>
        <xdr:cNvPr id="8" name="textruta 7"/>
        <xdr:cNvSpPr txBox="1"/>
      </xdr:nvSpPr>
      <xdr:spPr>
        <a:xfrm>
          <a:off x="7191375" y="2533650"/>
          <a:ext cx="647699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lang="sv-SE" sz="1100"/>
            <a:t>alfa2</a:t>
          </a:r>
        </a:p>
      </xdr:txBody>
    </xdr:sp>
    <xdr:clientData/>
  </xdr:twoCellAnchor>
  <xdr:twoCellAnchor>
    <xdr:from>
      <xdr:col>9</xdr:col>
      <xdr:colOff>428625</xdr:colOff>
      <xdr:row>8</xdr:row>
      <xdr:rowOff>57150</xdr:rowOff>
    </xdr:from>
    <xdr:to>
      <xdr:col>11</xdr:col>
      <xdr:colOff>276224</xdr:colOff>
      <xdr:row>12</xdr:row>
      <xdr:rowOff>104775</xdr:rowOff>
    </xdr:to>
    <xdr:sp macro="" textlink="">
      <xdr:nvSpPr>
        <xdr:cNvPr id="10" name="textruta 9"/>
        <xdr:cNvSpPr txBox="1"/>
      </xdr:nvSpPr>
      <xdr:spPr>
        <a:xfrm>
          <a:off x="6219825" y="1371600"/>
          <a:ext cx="1066799" cy="695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tlCol="0" anchor="t"/>
        <a:lstStyle/>
        <a:p>
          <a:r>
            <a:rPr lang="sv-SE" sz="1100" baseline="0"/>
            <a:t> Berg &gt; 0,16 m från centrum</a:t>
          </a:r>
          <a:br>
            <a:rPr lang="sv-SE" sz="1100" baseline="0"/>
          </a:br>
          <a:r>
            <a:rPr lang="sv-SE" sz="1100" baseline="0"/>
            <a:t> Tberg grader C </a:t>
          </a:r>
          <a:endParaRPr lang="sv-SE" sz="1100"/>
        </a:p>
      </xdr:txBody>
    </xdr:sp>
    <xdr:clientData/>
  </xdr:twoCellAnchor>
  <xdr:twoCellAnchor>
    <xdr:from>
      <xdr:col>13</xdr:col>
      <xdr:colOff>76200</xdr:colOff>
      <xdr:row>14</xdr:row>
      <xdr:rowOff>0</xdr:rowOff>
    </xdr:from>
    <xdr:to>
      <xdr:col>13</xdr:col>
      <xdr:colOff>85726</xdr:colOff>
      <xdr:row>15</xdr:row>
      <xdr:rowOff>123826</xdr:rowOff>
    </xdr:to>
    <xdr:cxnSp macro="">
      <xdr:nvCxnSpPr>
        <xdr:cNvPr id="11" name="Rak pil 10"/>
        <xdr:cNvCxnSpPr/>
      </xdr:nvCxnSpPr>
      <xdr:spPr>
        <a:xfrm flipH="1" flipV="1">
          <a:off x="8305800" y="2286000"/>
          <a:ext cx="9526" cy="285751"/>
        </a:xfrm>
        <a:prstGeom prst="straightConnector1">
          <a:avLst/>
        </a:prstGeom>
        <a:ln w="22225" cmpd="dbl">
          <a:solidFill>
            <a:schemeClr val="tx1"/>
          </a:solidFill>
          <a:prstDash val="sys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14</xdr:row>
      <xdr:rowOff>0</xdr:rowOff>
    </xdr:from>
    <xdr:to>
      <xdr:col>11</xdr:col>
      <xdr:colOff>390525</xdr:colOff>
      <xdr:row>15</xdr:row>
      <xdr:rowOff>104775</xdr:rowOff>
    </xdr:to>
    <xdr:cxnSp macro="">
      <xdr:nvCxnSpPr>
        <xdr:cNvPr id="12" name="Rak pil 11"/>
        <xdr:cNvCxnSpPr/>
      </xdr:nvCxnSpPr>
      <xdr:spPr>
        <a:xfrm flipH="1" flipV="1">
          <a:off x="7391400" y="2286000"/>
          <a:ext cx="9525" cy="266700"/>
        </a:xfrm>
        <a:prstGeom prst="straightConnector1">
          <a:avLst/>
        </a:prstGeom>
        <a:ln w="22225" cmpd="dbl">
          <a:solidFill>
            <a:schemeClr val="tx1"/>
          </a:solidFill>
          <a:prstDash val="sys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523875</xdr:colOff>
      <xdr:row>12</xdr:row>
      <xdr:rowOff>9525</xdr:rowOff>
    </xdr:from>
    <xdr:to>
      <xdr:col>11</xdr:col>
      <xdr:colOff>323850</xdr:colOff>
      <xdr:row>12</xdr:row>
      <xdr:rowOff>9525</xdr:rowOff>
    </xdr:to>
    <xdr:cxnSp macro="">
      <xdr:nvCxnSpPr>
        <xdr:cNvPr id="13" name="Rak pil 12"/>
        <xdr:cNvCxnSpPr/>
      </xdr:nvCxnSpPr>
      <xdr:spPr>
        <a:xfrm>
          <a:off x="6924675" y="1971675"/>
          <a:ext cx="409575" cy="0"/>
        </a:xfrm>
        <a:prstGeom prst="straightConnector1">
          <a:avLst/>
        </a:prstGeom>
        <a:ln w="22225" cmpd="dbl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542925</xdr:colOff>
      <xdr:row>11</xdr:row>
      <xdr:rowOff>123825</xdr:rowOff>
    </xdr:from>
    <xdr:to>
      <xdr:col>13</xdr:col>
      <xdr:colOff>190500</xdr:colOff>
      <xdr:row>11</xdr:row>
      <xdr:rowOff>133350</xdr:rowOff>
    </xdr:to>
    <xdr:cxnSp macro="">
      <xdr:nvCxnSpPr>
        <xdr:cNvPr id="14" name="Rak pil 13"/>
        <xdr:cNvCxnSpPr/>
      </xdr:nvCxnSpPr>
      <xdr:spPr>
        <a:xfrm>
          <a:off x="8162925" y="1924050"/>
          <a:ext cx="257175" cy="9525"/>
        </a:xfrm>
        <a:prstGeom prst="straightConnector1">
          <a:avLst/>
        </a:prstGeom>
        <a:ln w="22225" cmpd="dbl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7"/>
  <sheetViews>
    <sheetView tabSelected="1" workbookViewId="0">
      <selection activeCell="R25" sqref="R25"/>
    </sheetView>
  </sheetViews>
  <sheetFormatPr defaultRowHeight="12.75" x14ac:dyDescent="0.2"/>
  <cols>
    <col min="1" max="1" width="13.5703125" customWidth="1"/>
    <col min="9" max="9" width="9.28515625" customWidth="1"/>
  </cols>
  <sheetData>
    <row r="1" spans="1:16" x14ac:dyDescent="0.2">
      <c r="E1" t="s">
        <v>20</v>
      </c>
      <c r="F1" s="1">
        <f>AVERAGE(F5:F124)</f>
        <v>3.5340988748522526</v>
      </c>
    </row>
    <row r="3" spans="1:16" ht="13.5" thickBot="1" x14ac:dyDescent="0.25">
      <c r="A3" t="s">
        <v>31</v>
      </c>
      <c r="B3">
        <v>4</v>
      </c>
      <c r="C3" t="s">
        <v>0</v>
      </c>
      <c r="E3" t="s">
        <v>13</v>
      </c>
      <c r="F3" s="3" t="s">
        <v>6</v>
      </c>
      <c r="G3" s="3" t="s">
        <v>12</v>
      </c>
      <c r="H3" s="3" t="s">
        <v>10</v>
      </c>
      <c r="I3" s="3" t="s">
        <v>27</v>
      </c>
      <c r="K3" t="s">
        <v>21</v>
      </c>
    </row>
    <row r="4" spans="1:16" ht="13.5" thickBot="1" x14ac:dyDescent="0.25">
      <c r="A4" t="s">
        <v>15</v>
      </c>
      <c r="B4">
        <v>5</v>
      </c>
      <c r="C4" t="s">
        <v>16</v>
      </c>
      <c r="E4">
        <v>0</v>
      </c>
      <c r="F4" s="2">
        <v>3.92</v>
      </c>
      <c r="G4" s="1"/>
      <c r="H4" s="2">
        <v>4.62</v>
      </c>
      <c r="L4" s="3" t="s">
        <v>1</v>
      </c>
      <c r="M4" s="3" t="s">
        <v>17</v>
      </c>
      <c r="N4" s="3" t="s">
        <v>24</v>
      </c>
      <c r="O4" s="3" t="s">
        <v>25</v>
      </c>
      <c r="P4" s="3" t="s">
        <v>26</v>
      </c>
    </row>
    <row r="5" spans="1:16" x14ac:dyDescent="0.2">
      <c r="A5" t="s">
        <v>14</v>
      </c>
      <c r="B5">
        <v>60</v>
      </c>
      <c r="C5" t="s">
        <v>5</v>
      </c>
      <c r="E5">
        <v>1</v>
      </c>
      <c r="F5" s="1">
        <f>F4+G5</f>
        <v>3.8954761904761903</v>
      </c>
      <c r="G5" s="5">
        <f t="shared" ref="G5:G44" si="0">B$5*(B$9*(H4-F4)-B$3)/(B$8*B$6)</f>
        <v>-2.4523809523809521E-2</v>
      </c>
      <c r="H5" s="1">
        <f>H4+I5</f>
        <v>4.6223469387755101</v>
      </c>
      <c r="I5" s="5">
        <f t="shared" ref="I5:I36" si="1">B$5*(B$12*(B$4-H4)-B$9*(H4-F4))/(B$11*B$6)</f>
        <v>2.346938775510198E-3</v>
      </c>
      <c r="K5" t="s">
        <v>23</v>
      </c>
      <c r="L5" s="3">
        <v>200</v>
      </c>
      <c r="M5" s="4">
        <v>3.53</v>
      </c>
      <c r="N5" s="3">
        <v>4.8</v>
      </c>
      <c r="O5" s="3">
        <v>1.4</v>
      </c>
      <c r="P5">
        <f>N5-O5</f>
        <v>3.4</v>
      </c>
    </row>
    <row r="6" spans="1:16" x14ac:dyDescent="0.2">
      <c r="A6" t="s">
        <v>3</v>
      </c>
      <c r="B6">
        <v>4.2</v>
      </c>
      <c r="C6" t="s">
        <v>4</v>
      </c>
      <c r="E6">
        <v>2</v>
      </c>
      <c r="F6" s="1">
        <f t="shared" ref="F6:F24" si="2">F5+G6</f>
        <v>3.8712296188316593</v>
      </c>
      <c r="G6" s="5">
        <f t="shared" si="0"/>
        <v>-2.4246571644530829E-2</v>
      </c>
      <c r="H6" s="1">
        <f t="shared" ref="H6:H24" si="3">H5+I6</f>
        <v>4.6242655837845339</v>
      </c>
      <c r="I6" s="5">
        <f t="shared" si="1"/>
        <v>1.9186450090240218E-3</v>
      </c>
      <c r="K6" t="s">
        <v>22</v>
      </c>
      <c r="L6" s="3">
        <v>1800</v>
      </c>
      <c r="M6" s="4">
        <v>3.53</v>
      </c>
      <c r="N6" s="3">
        <v>3.9</v>
      </c>
      <c r="O6" s="3">
        <v>3.1</v>
      </c>
      <c r="P6">
        <f>N6-O6</f>
        <v>0.79999999999999982</v>
      </c>
    </row>
    <row r="7" spans="1:16" x14ac:dyDescent="0.2">
      <c r="E7">
        <v>3</v>
      </c>
      <c r="F7" s="1">
        <f t="shared" si="2"/>
        <v>3.8472530057716492</v>
      </c>
      <c r="G7" s="5">
        <f t="shared" si="0"/>
        <v>-2.3976613060010026E-2</v>
      </c>
      <c r="H7" s="1">
        <f t="shared" si="3"/>
        <v>4.6257784051539996</v>
      </c>
      <c r="I7" s="5">
        <f t="shared" si="1"/>
        <v>1.5128213694659315E-3</v>
      </c>
    </row>
    <row r="8" spans="1:16" x14ac:dyDescent="0.2">
      <c r="A8" t="s">
        <v>1</v>
      </c>
      <c r="B8">
        <v>1800</v>
      </c>
      <c r="C8" t="s">
        <v>2</v>
      </c>
      <c r="E8">
        <v>4</v>
      </c>
      <c r="F8" s="1">
        <f t="shared" si="2"/>
        <v>3.8235393789398797</v>
      </c>
      <c r="G8" s="5">
        <f t="shared" si="0"/>
        <v>-2.3713626831769401E-2</v>
      </c>
      <c r="H8" s="1">
        <f t="shared" si="3"/>
        <v>4.6269067905146217</v>
      </c>
      <c r="I8" s="5">
        <f t="shared" si="1"/>
        <v>1.1283853606218934E-3</v>
      </c>
    </row>
    <row r="9" spans="1:16" x14ac:dyDescent="0.2">
      <c r="A9" t="s">
        <v>7</v>
      </c>
      <c r="B9">
        <v>1.3</v>
      </c>
      <c r="C9" t="s">
        <v>8</v>
      </c>
      <c r="E9">
        <v>5</v>
      </c>
      <c r="F9" s="1">
        <f t="shared" si="2"/>
        <v>3.800082058583111</v>
      </c>
      <c r="G9" s="5">
        <f t="shared" si="0"/>
        <v>-2.3457320356768532E-2</v>
      </c>
      <c r="H9" s="1">
        <f t="shared" si="3"/>
        <v>4.6276710965698156</v>
      </c>
      <c r="I9" s="5">
        <f t="shared" si="1"/>
        <v>7.6430605519357223E-4</v>
      </c>
    </row>
    <row r="10" spans="1:16" x14ac:dyDescent="0.2">
      <c r="E10">
        <v>6</v>
      </c>
      <c r="F10" s="1">
        <f t="shared" si="2"/>
        <v>3.7768746438956722</v>
      </c>
      <c r="G10" s="5">
        <f t="shared" si="0"/>
        <v>-2.3207414687438761E-2</v>
      </c>
      <c r="H10" s="1">
        <f t="shared" si="3"/>
        <v>4.6280906982117322</v>
      </c>
      <c r="I10" s="5">
        <f t="shared" si="1"/>
        <v>4.1960164191670758E-4</v>
      </c>
    </row>
    <row r="11" spans="1:16" x14ac:dyDescent="0.2">
      <c r="A11" t="s">
        <v>9</v>
      </c>
      <c r="B11">
        <v>1400</v>
      </c>
      <c r="C11" t="s">
        <v>2</v>
      </c>
      <c r="E11">
        <v>7</v>
      </c>
      <c r="F11" s="1">
        <f t="shared" si="2"/>
        <v>3.7539110000116316</v>
      </c>
      <c r="G11" s="5">
        <f t="shared" si="0"/>
        <v>-2.2963643884040649E-2</v>
      </c>
      <c r="H11" s="1">
        <f t="shared" si="3"/>
        <v>4.6281840353010582</v>
      </c>
      <c r="I11" s="5">
        <f t="shared" si="1"/>
        <v>9.3337089325766203E-5</v>
      </c>
    </row>
    <row r="12" spans="1:16" x14ac:dyDescent="0.2">
      <c r="A12" t="s">
        <v>11</v>
      </c>
      <c r="B12">
        <v>3</v>
      </c>
      <c r="C12" t="s">
        <v>8</v>
      </c>
      <c r="E12">
        <v>8</v>
      </c>
      <c r="F12" s="1">
        <f t="shared" si="2"/>
        <v>3.7311852456138239</v>
      </c>
      <c r="G12" s="5">
        <f t="shared" si="0"/>
        <v>-2.2725754397807503E-2</v>
      </c>
      <c r="H12" s="1">
        <f t="shared" si="3"/>
        <v>4.6279686572216763</v>
      </c>
      <c r="I12" s="5">
        <f t="shared" si="1"/>
        <v>-2.153780793819281E-4</v>
      </c>
    </row>
    <row r="13" spans="1:16" x14ac:dyDescent="0.2">
      <c r="E13">
        <v>9</v>
      </c>
      <c r="F13" s="1">
        <f t="shared" si="2"/>
        <v>3.708691741130413</v>
      </c>
      <c r="G13" s="5">
        <f t="shared" si="0"/>
        <v>-2.2493504483411048E-2</v>
      </c>
      <c r="H13" s="1">
        <f t="shared" si="3"/>
        <v>4.6274612653160103</v>
      </c>
      <c r="I13" s="5">
        <f t="shared" si="1"/>
        <v>-5.0739190566568291E-4</v>
      </c>
    </row>
    <row r="14" spans="1:16" x14ac:dyDescent="0.2">
      <c r="E14">
        <v>10</v>
      </c>
      <c r="F14" s="1">
        <f t="shared" si="2"/>
        <v>3.6864250774910579</v>
      </c>
      <c r="G14" s="5">
        <f t="shared" si="0"/>
        <v>-2.2266663639354946E-2</v>
      </c>
      <c r="H14" s="1">
        <f t="shared" si="3"/>
        <v>4.6266777533018333</v>
      </c>
      <c r="I14" s="5">
        <f t="shared" si="1"/>
        <v>-7.8351201417660638E-4</v>
      </c>
    </row>
    <row r="15" spans="1:16" x14ac:dyDescent="0.2">
      <c r="A15" t="s">
        <v>30</v>
      </c>
      <c r="E15">
        <v>11</v>
      </c>
      <c r="F15" s="1">
        <f t="shared" si="2"/>
        <v>3.6643800654160898</v>
      </c>
      <c r="G15" s="5">
        <f t="shared" si="0"/>
        <v>-2.2045012074968187E-2</v>
      </c>
      <c r="H15" s="1">
        <f t="shared" si="3"/>
        <v>4.6256332457665321</v>
      </c>
      <c r="I15" s="5">
        <f t="shared" si="1"/>
        <v>-1.044507535301101E-3</v>
      </c>
    </row>
    <row r="16" spans="1:16" x14ac:dyDescent="0.2">
      <c r="A16" t="s">
        <v>28</v>
      </c>
      <c r="E16">
        <v>12</v>
      </c>
      <c r="F16" s="1">
        <f t="shared" si="2"/>
        <v>3.6425517252133561</v>
      </c>
      <c r="G16" s="5">
        <f t="shared" si="0"/>
        <v>-2.182834020273353E-2</v>
      </c>
      <c r="H16" s="1">
        <f t="shared" si="3"/>
        <v>4.6243421348302549</v>
      </c>
      <c r="I16" s="5">
        <f t="shared" si="1"/>
        <v>-1.2911109362772587E-3</v>
      </c>
    </row>
    <row r="17" spans="1:9" x14ac:dyDescent="0.2">
      <c r="A17" t="s">
        <v>29</v>
      </c>
      <c r="E17">
        <v>13</v>
      </c>
      <c r="F17" s="1">
        <f t="shared" si="2"/>
        <v>3.6209352770586101</v>
      </c>
      <c r="G17" s="5">
        <f t="shared" si="0"/>
        <v>-2.1616448154746282E-2</v>
      </c>
      <c r="H17" s="1">
        <f t="shared" si="3"/>
        <v>4.6228181150650229</v>
      </c>
      <c r="I17" s="5">
        <f t="shared" si="1"/>
        <v>-1.5240197652319719E-3</v>
      </c>
    </row>
    <row r="18" spans="1:9" x14ac:dyDescent="0.2">
      <c r="E18">
        <v>14</v>
      </c>
      <c r="F18" s="1">
        <f t="shared" si="2"/>
        <v>3.5995261317364542</v>
      </c>
      <c r="G18" s="5">
        <f t="shared" si="0"/>
        <v>-2.140914532215606E-2</v>
      </c>
      <c r="H18" s="1">
        <f t="shared" si="3"/>
        <v>4.621074216752743</v>
      </c>
      <c r="I18" s="5">
        <f t="shared" si="1"/>
        <v>-1.743898312279649E-3</v>
      </c>
    </row>
    <row r="19" spans="1:9" x14ac:dyDescent="0.2">
      <c r="E19">
        <v>15</v>
      </c>
      <c r="F19" s="1">
        <f t="shared" si="2"/>
        <v>3.5783198818199558</v>
      </c>
      <c r="G19" s="5">
        <f t="shared" si="0"/>
        <v>-2.1206249916498606E-2</v>
      </c>
      <c r="H19" s="1">
        <f t="shared" si="3"/>
        <v>4.6191228375611164</v>
      </c>
      <c r="I19" s="5">
        <f t="shared" si="1"/>
        <v>-1.9513791916265764E-3</v>
      </c>
    </row>
    <row r="20" spans="1:9" x14ac:dyDescent="0.2">
      <c r="E20">
        <v>16</v>
      </c>
      <c r="F20" s="1">
        <f t="shared" si="2"/>
        <v>3.5573122932680787</v>
      </c>
      <c r="G20" s="5">
        <f t="shared" si="0"/>
        <v>-2.1007588551876909E-2</v>
      </c>
      <c r="H20" s="1">
        <f t="shared" si="3"/>
        <v>4.6169757727126788</v>
      </c>
      <c r="I20" s="5">
        <f t="shared" si="1"/>
        <v>-2.1470648484373284E-3</v>
      </c>
    </row>
    <row r="21" spans="1:9" x14ac:dyDescent="0.2">
      <c r="E21">
        <v>17</v>
      </c>
      <c r="F21" s="1">
        <f t="shared" si="2"/>
        <v>3.5364992974210785</v>
      </c>
      <c r="G21" s="5">
        <f t="shared" si="0"/>
        <v>-2.0812995847000158E-2</v>
      </c>
      <c r="H21" s="1">
        <f t="shared" si="3"/>
        <v>4.6146442437186375</v>
      </c>
      <c r="I21" s="5">
        <f t="shared" si="1"/>
        <v>-2.331528994040983E-3</v>
      </c>
    </row>
    <row r="22" spans="1:9" x14ac:dyDescent="0.2">
      <c r="E22">
        <v>18</v>
      </c>
      <c r="F22" s="1">
        <f t="shared" si="2"/>
        <v>3.5158769833749424</v>
      </c>
      <c r="G22" s="5">
        <f t="shared" si="0"/>
        <v>-2.0622314046136295E-2</v>
      </c>
      <c r="H22" s="1">
        <f t="shared" si="3"/>
        <v>4.6121389257457528</v>
      </c>
      <c r="I22" s="5">
        <f t="shared" si="1"/>
        <v>-2.5053179728850923E-3</v>
      </c>
    </row>
    <row r="23" spans="1:9" x14ac:dyDescent="0.2">
      <c r="E23">
        <v>19</v>
      </c>
      <c r="F23" s="1">
        <f t="shared" si="2"/>
        <v>3.4954415907168634</v>
      </c>
      <c r="G23" s="5">
        <f t="shared" si="0"/>
        <v>-2.0435392658078942E-2</v>
      </c>
      <c r="H23" s="1">
        <f t="shared" si="3"/>
        <v>4.6094699736812697</v>
      </c>
      <c r="I23" s="5">
        <f t="shared" si="1"/>
        <v>-2.6689520644827764E-3</v>
      </c>
    </row>
    <row r="24" spans="1:9" x14ac:dyDescent="0.2">
      <c r="E24">
        <v>20</v>
      </c>
      <c r="F24" s="1">
        <f t="shared" si="2"/>
        <v>3.4751895026045916</v>
      </c>
      <c r="G24" s="5">
        <f t="shared" si="0"/>
        <v>-2.0252088112271999E-2</v>
      </c>
      <c r="H24" s="1">
        <f t="shared" si="3"/>
        <v>4.6066470469578258</v>
      </c>
      <c r="I24" s="5">
        <f t="shared" si="1"/>
        <v>-2.8229267234442558E-3</v>
      </c>
    </row>
    <row r="25" spans="1:9" x14ac:dyDescent="0.2">
      <c r="E25">
        <v>21</v>
      </c>
      <c r="F25" s="1">
        <f t="shared" ref="F25:F49" si="4">F24+G25</f>
        <v>3.4551172391733154</v>
      </c>
      <c r="G25" s="5">
        <f t="shared" si="0"/>
        <v>-2.0072263431276154E-2</v>
      </c>
      <c r="H25" s="1">
        <f t="shared" ref="H25:H49" si="5">H24+I25</f>
        <v>4.6036793331972881</v>
      </c>
      <c r="I25" s="5">
        <f t="shared" si="1"/>
        <v>-2.9677137605375703E-3</v>
      </c>
    </row>
    <row r="26" spans="1:9" x14ac:dyDescent="0.2">
      <c r="E26">
        <v>22</v>
      </c>
      <c r="F26" s="1">
        <f t="shared" si="4"/>
        <v>3.4352214512545149</v>
      </c>
      <c r="G26" s="5">
        <f t="shared" si="0"/>
        <v>-1.989578791880028E-2</v>
      </c>
      <c r="H26" s="1">
        <f t="shared" si="5"/>
        <v>4.6005755707297062</v>
      </c>
      <c r="I26" s="5">
        <f t="shared" si="1"/>
        <v>-3.1037624675819254E-3</v>
      </c>
    </row>
    <row r="27" spans="1:9" x14ac:dyDescent="0.2">
      <c r="E27">
        <v>23</v>
      </c>
      <c r="F27" s="1">
        <f t="shared" si="4"/>
        <v>3.4154989143919572</v>
      </c>
      <c r="G27" s="5">
        <f t="shared" si="0"/>
        <v>-1.9722536862557549E-2</v>
      </c>
      <c r="H27" s="1">
        <f t="shared" si="5"/>
        <v>4.5973440700408608</v>
      </c>
      <c r="I27" s="5">
        <f t="shared" si="1"/>
        <v>-3.2315006888455852E-3</v>
      </c>
    </row>
    <row r="28" spans="1:9" x14ac:dyDescent="0.2">
      <c r="E28">
        <v>24</v>
      </c>
      <c r="F28" s="1">
        <f t="shared" si="4"/>
        <v>3.3959465231407155</v>
      </c>
      <c r="G28" s="5">
        <f t="shared" si="0"/>
        <v>-1.9552391251241471E-2</v>
      </c>
      <c r="H28" s="1">
        <f t="shared" si="5"/>
        <v>4.5939927341993689</v>
      </c>
      <c r="I28" s="5">
        <f t="shared" si="1"/>
        <v>-3.3513358414913987E-3</v>
      </c>
    </row>
    <row r="29" spans="1:9" x14ac:dyDescent="0.2">
      <c r="E29">
        <v>25</v>
      </c>
      <c r="F29" s="1">
        <f t="shared" si="4"/>
        <v>3.376561285635765</v>
      </c>
      <c r="G29" s="5">
        <f t="shared" si="0"/>
        <v>-1.9385237504950404E-2</v>
      </c>
      <c r="H29" s="1">
        <f t="shared" si="5"/>
        <v>4.5905290783118753</v>
      </c>
      <c r="I29" s="5">
        <f t="shared" si="1"/>
        <v>-3.4636558874934316E-3</v>
      </c>
    </row>
    <row r="30" spans="1:9" x14ac:dyDescent="0.2">
      <c r="E30">
        <v>26</v>
      </c>
      <c r="F30" s="1">
        <f t="shared" si="4"/>
        <v>3.3573403184173438</v>
      </c>
      <c r="G30" s="5">
        <f t="shared" si="0"/>
        <v>-1.9220967218421082E-2</v>
      </c>
      <c r="H30" s="1">
        <f t="shared" si="5"/>
        <v>4.5869602480525433</v>
      </c>
      <c r="I30" s="5">
        <f t="shared" si="1"/>
        <v>-3.5688302593323393E-3</v>
      </c>
    </row>
    <row r="31" spans="1:9" x14ac:dyDescent="0.2">
      <c r="E31">
        <v>27</v>
      </c>
      <c r="F31" s="1">
        <f t="shared" si="4"/>
        <v>3.3382808415008816</v>
      </c>
      <c r="G31" s="5">
        <f t="shared" si="0"/>
        <v>-1.9059476916462228E-2</v>
      </c>
      <c r="H31" s="1">
        <f t="shared" si="5"/>
        <v>4.5832930373108764</v>
      </c>
      <c r="I31" s="5">
        <f t="shared" si="1"/>
        <v>-3.6672107416672382E-3</v>
      </c>
    </row>
    <row r="32" spans="1:9" x14ac:dyDescent="0.2">
      <c r="E32">
        <v>28</v>
      </c>
      <c r="F32" s="1">
        <f t="shared" si="4"/>
        <v>3.3193801736798734</v>
      </c>
      <c r="G32" s="5">
        <f t="shared" si="0"/>
        <v>-1.8900667821007994E-2</v>
      </c>
      <c r="H32" s="1">
        <f t="shared" si="5"/>
        <v>4.5795339049997983</v>
      </c>
      <c r="I32" s="5">
        <f t="shared" si="1"/>
        <v>-3.7591323110777834E-3</v>
      </c>
    </row>
    <row r="33" spans="3:9" x14ac:dyDescent="0.2">
      <c r="E33">
        <v>29</v>
      </c>
      <c r="F33" s="1">
        <f t="shared" si="4"/>
        <v>3.3006357280506347</v>
      </c>
      <c r="G33" s="5">
        <f t="shared" si="0"/>
        <v>-1.8744445629238868E-2</v>
      </c>
      <c r="H33" s="1">
        <f t="shared" si="5"/>
        <v>4.5756889910639282</v>
      </c>
      <c r="I33" s="5">
        <f t="shared" si="1"/>
        <v>-3.8449139358703796E-3</v>
      </c>
    </row>
    <row r="34" spans="3:9" x14ac:dyDescent="0.2">
      <c r="E34">
        <v>30</v>
      </c>
      <c r="F34" s="1">
        <f t="shared" si="4"/>
        <v>3.2820450077483909</v>
      </c>
      <c r="G34" s="5">
        <f t="shared" si="0"/>
        <v>-1.8590720302243798E-2</v>
      </c>
      <c r="H34" s="1">
        <f t="shared" si="5"/>
        <v>4.5717641317260806</v>
      </c>
      <c r="I34" s="5">
        <f t="shared" si="1"/>
        <v>-3.9248593378476155E-3</v>
      </c>
    </row>
    <row r="35" spans="3:9" x14ac:dyDescent="0.2">
      <c r="E35">
        <v>31</v>
      </c>
      <c r="F35" s="1">
        <f t="shared" si="4"/>
        <v>3.2636056018846689</v>
      </c>
      <c r="G35" s="5">
        <f t="shared" si="0"/>
        <v>-1.8439405863722249E-2</v>
      </c>
      <c r="H35" s="1">
        <f t="shared" si="5"/>
        <v>4.5677648740082315</v>
      </c>
      <c r="I35" s="5">
        <f t="shared" si="1"/>
        <v>-3.9992577178493737E-3</v>
      </c>
    </row>
    <row r="36" spans="3:9" x14ac:dyDescent="0.2">
      <c r="E36">
        <v>32</v>
      </c>
      <c r="F36" s="1">
        <f t="shared" si="4"/>
        <v>3.2453151816764199</v>
      </c>
      <c r="G36" s="5">
        <f t="shared" si="0"/>
        <v>-1.8290420208248958E-2</v>
      </c>
      <c r="H36" s="1">
        <f t="shared" si="5"/>
        <v>4.5636964895614422</v>
      </c>
      <c r="I36" s="5">
        <f t="shared" si="1"/>
        <v>-4.0683844467890402E-3</v>
      </c>
    </row>
    <row r="37" spans="3:9" x14ac:dyDescent="0.2">
      <c r="E37">
        <v>33</v>
      </c>
      <c r="F37" s="1">
        <f t="shared" si="4"/>
        <v>3.2271714967577734</v>
      </c>
      <c r="G37" s="5">
        <f t="shared" si="0"/>
        <v>-1.8143684918646596E-2</v>
      </c>
      <c r="H37" s="1">
        <f t="shared" si="5"/>
        <v>4.5595639878376168</v>
      </c>
      <c r="I37" s="5">
        <f t="shared" ref="I37:I68" si="6">B$5*(B$12*(B$4-H36)-B$9*(H36-F36))/(B$11*B$6)</f>
        <v>-4.13250172382506E-3</v>
      </c>
    </row>
    <row r="38" spans="3:9" x14ac:dyDescent="0.2">
      <c r="E38">
        <v>34</v>
      </c>
      <c r="F38" s="1">
        <f t="shared" si="4"/>
        <v>3.2091723716657401</v>
      </c>
      <c r="G38" s="5">
        <f t="shared" si="0"/>
        <v>-1.7999125092033361E-2</v>
      </c>
      <c r="H38" s="1">
        <f t="shared" si="5"/>
        <v>4.555372128634386</v>
      </c>
      <c r="I38" s="5">
        <f t="shared" si="6"/>
        <v>-4.1918592032310926E-3</v>
      </c>
    </row>
    <row r="39" spans="3:9" x14ac:dyDescent="0.2">
      <c r="E39">
        <v>35</v>
      </c>
      <c r="F39" s="1">
        <f t="shared" si="4"/>
        <v>3.191315702491607</v>
      </c>
      <c r="G39" s="5">
        <f t="shared" si="0"/>
        <v>-1.7856669174133016E-2</v>
      </c>
      <c r="H39" s="1">
        <f t="shared" si="5"/>
        <v>4.551125434042933</v>
      </c>
      <c r="I39" s="5">
        <f t="shared" si="6"/>
        <v>-4.2466945914530381E-3</v>
      </c>
    </row>
    <row r="40" spans="3:9" x14ac:dyDescent="0.2">
      <c r="E40">
        <v>36</v>
      </c>
      <c r="F40" s="1">
        <f t="shared" si="4"/>
        <v>3.1735994536901524</v>
      </c>
      <c r="G40" s="5">
        <f t="shared" si="0"/>
        <v>-1.771624880145457E-2</v>
      </c>
      <c r="H40" s="1">
        <f t="shared" si="5"/>
        <v>4.5468281998271625</v>
      </c>
      <c r="I40" s="5">
        <f t="shared" si="6"/>
        <v>-4.2972342157706414E-3</v>
      </c>
    </row>
    <row r="41" spans="3:9" x14ac:dyDescent="0.2">
      <c r="E41">
        <v>37</v>
      </c>
      <c r="F41" s="1">
        <f t="shared" si="4"/>
        <v>3.1560216550391851</v>
      </c>
      <c r="G41" s="5">
        <f t="shared" si="0"/>
        <v>-1.7577798650967355E-2</v>
      </c>
      <c r="H41" s="1">
        <f t="shared" si="5"/>
        <v>4.542484506261248</v>
      </c>
      <c r="I41" s="5">
        <f t="shared" si="6"/>
        <v>-4.3436935659142912E-3</v>
      </c>
    </row>
    <row r="42" spans="3:9" x14ac:dyDescent="0.2">
      <c r="E42">
        <v>38</v>
      </c>
      <c r="F42" s="1">
        <f t="shared" si="4"/>
        <v>3.13858039874227</v>
      </c>
      <c r="G42" s="5">
        <f t="shared" si="0"/>
        <v>-1.7441256296915224E-2</v>
      </c>
      <c r="H42" s="1">
        <f t="shared" si="5"/>
        <v>4.5380982284513252</v>
      </c>
      <c r="I42" s="5">
        <f t="shared" si="6"/>
        <v>-4.3862778099227132E-3</v>
      </c>
    </row>
    <row r="43" spans="3:9" x14ac:dyDescent="0.2">
      <c r="E43">
        <v>39</v>
      </c>
      <c r="F43" s="1">
        <f t="shared" si="4"/>
        <v>3.1212738366678394</v>
      </c>
      <c r="G43" s="5">
        <f t="shared" si="0"/>
        <v>-1.7306562074430383E-2</v>
      </c>
      <c r="H43" s="1">
        <f t="shared" si="5"/>
        <v>4.5336730461658581</v>
      </c>
      <c r="I43" s="5">
        <f t="shared" si="6"/>
        <v>-4.4251822854668079E-3</v>
      </c>
    </row>
    <row r="44" spans="3:9" x14ac:dyDescent="0.2">
      <c r="C44" t="s">
        <v>18</v>
      </c>
      <c r="E44">
        <v>40</v>
      </c>
      <c r="F44" s="1">
        <f t="shared" si="4"/>
        <v>3.104100177718216</v>
      </c>
      <c r="G44" s="5">
        <f t="shared" si="0"/>
        <v>-1.7173658949623614E-2</v>
      </c>
      <c r="H44" s="1">
        <f t="shared" si="5"/>
        <v>4.5292124531980518</v>
      </c>
      <c r="I44" s="5">
        <f t="shared" si="6"/>
        <v>-4.460592967806108E-3</v>
      </c>
    </row>
    <row r="45" spans="3:9" x14ac:dyDescent="0.2">
      <c r="E45">
        <v>41</v>
      </c>
      <c r="F45" s="1">
        <f t="shared" si="4"/>
        <v>3.1188037170684049</v>
      </c>
      <c r="G45" s="5">
        <f t="shared" ref="G45:G76" si="7">B$5*(B$9*(H44-F44))/(B$8*B$6)</f>
        <v>1.4703539350188782E-2</v>
      </c>
      <c r="H45" s="1">
        <f t="shared" si="5"/>
        <v>4.5247197662825629</v>
      </c>
      <c r="I45" s="5">
        <f t="shared" si="6"/>
        <v>-4.4926869154892036E-3</v>
      </c>
    </row>
    <row r="46" spans="3:9" x14ac:dyDescent="0.2">
      <c r="E46">
        <v>42</v>
      </c>
      <c r="F46" s="1">
        <f t="shared" si="4"/>
        <v>3.1333092001158525</v>
      </c>
      <c r="G46" s="5">
        <f t="shared" si="7"/>
        <v>1.4505483047447663E-2</v>
      </c>
      <c r="H46" s="1">
        <f t="shared" si="5"/>
        <v>4.5206192544169905</v>
      </c>
      <c r="I46" s="5">
        <f t="shared" si="6"/>
        <v>-4.1005118655723901E-3</v>
      </c>
    </row>
    <row r="47" spans="3:9" x14ac:dyDescent="0.2">
      <c r="E47">
        <v>43</v>
      </c>
      <c r="F47" s="1">
        <f t="shared" si="4"/>
        <v>3.147622716549118</v>
      </c>
      <c r="G47" s="5">
        <f t="shared" si="7"/>
        <v>1.4313516433265712E-2</v>
      </c>
      <c r="H47" s="1">
        <f t="shared" si="5"/>
        <v>4.5168910826430881</v>
      </c>
      <c r="I47" s="5">
        <f t="shared" si="6"/>
        <v>-3.7281717739025637E-3</v>
      </c>
    </row>
    <row r="48" spans="3:9" x14ac:dyDescent="0.2">
      <c r="E48">
        <v>44</v>
      </c>
      <c r="F48" s="1">
        <f t="shared" si="4"/>
        <v>3.1617500885802463</v>
      </c>
      <c r="G48" s="5">
        <f t="shared" si="7"/>
        <v>1.4127372031128264E-2</v>
      </c>
      <c r="H48" s="1">
        <f t="shared" si="5"/>
        <v>4.5135163670935841</v>
      </c>
      <c r="I48" s="5">
        <f t="shared" si="6"/>
        <v>-3.3747155495043443E-3</v>
      </c>
    </row>
    <row r="49" spans="5:9" x14ac:dyDescent="0.2">
      <c r="E49">
        <v>45</v>
      </c>
      <c r="F49" s="1">
        <f t="shared" si="4"/>
        <v>3.1756968835172885</v>
      </c>
      <c r="G49" s="5">
        <f t="shared" si="7"/>
        <v>1.3946794937042374E-2</v>
      </c>
      <c r="H49" s="1">
        <f t="shared" si="5"/>
        <v>4.5104771297124815</v>
      </c>
      <c r="I49" s="5">
        <f t="shared" si="6"/>
        <v>-3.0392373811029719E-3</v>
      </c>
    </row>
    <row r="50" spans="5:9" x14ac:dyDescent="0.2">
      <c r="E50">
        <v>46</v>
      </c>
      <c r="F50" s="1">
        <f t="shared" ref="F50:F96" si="8">F49+G50</f>
        <v>3.1894684257399373</v>
      </c>
      <c r="G50" s="5">
        <f t="shared" si="7"/>
        <v>1.3771542222648817E-2</v>
      </c>
      <c r="H50" s="1">
        <f t="shared" ref="H50:H96" si="9">H49+I50</f>
        <v>4.5077562551288981</v>
      </c>
      <c r="I50" s="5">
        <f t="shared" si="6"/>
        <v>-2.7208745835836262E-3</v>
      </c>
    </row>
    <row r="51" spans="5:9" x14ac:dyDescent="0.2">
      <c r="E51">
        <v>47</v>
      </c>
      <c r="F51" s="1">
        <f t="shared" si="8"/>
        <v>3.2030698081066489</v>
      </c>
      <c r="G51" s="5">
        <f t="shared" si="7"/>
        <v>1.36013823667115E-2</v>
      </c>
      <c r="H51" s="1">
        <f t="shared" si="9"/>
        <v>4.5053374495820373</v>
      </c>
      <c r="I51" s="5">
        <f t="shared" si="6"/>
        <v>-2.4188055468606462E-3</v>
      </c>
    </row>
    <row r="52" spans="5:9" x14ac:dyDescent="0.2">
      <c r="E52">
        <v>48</v>
      </c>
      <c r="F52" s="1">
        <f t="shared" si="8"/>
        <v>3.216505902820284</v>
      </c>
      <c r="G52" s="5">
        <f t="shared" si="7"/>
        <v>1.3436094713634959E-2</v>
      </c>
      <c r="H52" s="1">
        <f t="shared" si="9"/>
        <v>4.5032052017997506</v>
      </c>
      <c r="I52" s="5">
        <f t="shared" si="6"/>
        <v>-2.1322477822869061E-3</v>
      </c>
    </row>
    <row r="53" spans="5:9" x14ac:dyDescent="0.2">
      <c r="E53">
        <v>49</v>
      </c>
      <c r="F53" s="1">
        <f t="shared" si="8"/>
        <v>3.2297813717780088</v>
      </c>
      <c r="G53" s="5">
        <f t="shared" si="7"/>
        <v>1.3275468957724653E-2</v>
      </c>
      <c r="H53" s="1">
        <f t="shared" si="9"/>
        <v>4.5013447457377858</v>
      </c>
      <c r="I53" s="5">
        <f t="shared" si="6"/>
        <v>-1.8604560619648802E-3</v>
      </c>
    </row>
    <row r="54" spans="5:9" x14ac:dyDescent="0.2">
      <c r="E54">
        <v>50</v>
      </c>
      <c r="F54" s="1">
        <f t="shared" si="8"/>
        <v>3.2429006764299748</v>
      </c>
      <c r="G54" s="5">
        <f t="shared" si="7"/>
        <v>1.3119304651965953E-2</v>
      </c>
      <c r="H54" s="1">
        <f t="shared" si="9"/>
        <v>4.4997420250912441</v>
      </c>
      <c r="I54" s="5">
        <f t="shared" si="6"/>
        <v>-1.6027206465415039E-3</v>
      </c>
    </row>
    <row r="55" spans="5:9" x14ac:dyDescent="0.2">
      <c r="E55">
        <v>51</v>
      </c>
      <c r="F55" s="1">
        <f t="shared" si="8"/>
        <v>3.2558680871701307</v>
      </c>
      <c r="G55" s="5">
        <f t="shared" si="7"/>
        <v>1.2967410740155953E-2</v>
      </c>
      <c r="H55" s="1">
        <f t="shared" si="9"/>
        <v>4.4983836594939648</v>
      </c>
      <c r="I55" s="5">
        <f t="shared" si="6"/>
        <v>-1.3583655972794115E-3</v>
      </c>
    </row>
    <row r="56" spans="5:9" x14ac:dyDescent="0.2">
      <c r="E56">
        <v>52</v>
      </c>
      <c r="F56" s="1">
        <f t="shared" si="8"/>
        <v>3.2686876922814081</v>
      </c>
      <c r="G56" s="5">
        <f t="shared" si="7"/>
        <v>1.2819605111277655E-2</v>
      </c>
      <c r="H56" s="1">
        <f t="shared" si="9"/>
        <v>4.4972569123255681</v>
      </c>
      <c r="I56" s="5">
        <f t="shared" si="6"/>
        <v>-1.1267471683967234E-3</v>
      </c>
    </row>
    <row r="57" spans="5:9" x14ac:dyDescent="0.2">
      <c r="E57">
        <v>53</v>
      </c>
      <c r="F57" s="1">
        <f t="shared" si="8"/>
        <v>3.281363406456467</v>
      </c>
      <c r="G57" s="5">
        <f t="shared" si="7"/>
        <v>1.2675714175058795E-2</v>
      </c>
      <c r="H57" s="1">
        <f t="shared" si="9"/>
        <v>4.4963496600497095</v>
      </c>
      <c r="I57" s="5">
        <f t="shared" si="6"/>
        <v>-9.0725227585828987E-4</v>
      </c>
    </row>
    <row r="58" spans="5:9" x14ac:dyDescent="0.2">
      <c r="E58">
        <v>54</v>
      </c>
      <c r="F58" s="1">
        <f t="shared" si="8"/>
        <v>3.293898978914175</v>
      </c>
      <c r="G58" s="5">
        <f t="shared" si="7"/>
        <v>1.2535572457708057E-2</v>
      </c>
      <c r="H58" s="1">
        <f t="shared" si="9"/>
        <v>4.4956503630107267</v>
      </c>
      <c r="I58" s="5">
        <f t="shared" si="6"/>
        <v>-6.9929703898310026E-4</v>
      </c>
    </row>
    <row r="59" spans="5:9" x14ac:dyDescent="0.2">
      <c r="E59">
        <v>55</v>
      </c>
      <c r="F59" s="1">
        <f t="shared" si="8"/>
        <v>3.3062980011310441</v>
      </c>
      <c r="G59" s="5">
        <f t="shared" si="7"/>
        <v>1.2399022216869185E-2</v>
      </c>
      <c r="H59" s="1">
        <f t="shared" si="9"/>
        <v>4.4951480376193214</v>
      </c>
      <c r="I59" s="5">
        <f t="shared" si="6"/>
        <v>-5.0232539140507694E-4</v>
      </c>
    </row>
    <row r="60" spans="5:9" x14ac:dyDescent="0.2">
      <c r="E60">
        <v>56</v>
      </c>
      <c r="F60" s="1">
        <f t="shared" si="8"/>
        <v>3.3185639142059231</v>
      </c>
      <c r="G60" s="5">
        <f t="shared" si="7"/>
        <v>1.2265913074879052E-2</v>
      </c>
      <c r="H60" s="1">
        <f t="shared" si="9"/>
        <v>4.494832229861232</v>
      </c>
      <c r="I60" s="5">
        <f t="shared" si="6"/>
        <v>-3.1580775808902594E-4</v>
      </c>
    </row>
    <row r="61" spans="5:9" x14ac:dyDescent="0.2">
      <c r="E61">
        <v>57</v>
      </c>
      <c r="F61" s="1">
        <f t="shared" si="8"/>
        <v>3.3307000158753826</v>
      </c>
      <c r="G61" s="5">
        <f t="shared" si="7"/>
        <v>1.2136101669459536E-2</v>
      </c>
      <c r="H61" s="1">
        <f t="shared" si="9"/>
        <v>4.4946929900659711</v>
      </c>
      <c r="I61" s="5">
        <f t="shared" si="6"/>
        <v>-1.3923979526119892E-4</v>
      </c>
    </row>
    <row r="62" spans="5:9" x14ac:dyDescent="0.2">
      <c r="E62">
        <v>58</v>
      </c>
      <c r="F62" s="1">
        <f t="shared" si="8"/>
        <v>3.3427094671963964</v>
      </c>
      <c r="G62" s="5">
        <f t="shared" si="7"/>
        <v>1.200945132101401E-2</v>
      </c>
      <c r="H62" s="1">
        <f t="shared" si="9"/>
        <v>4.4947208488757093</v>
      </c>
      <c r="I62" s="5">
        <f t="shared" si="6"/>
        <v>2.7858809737974738E-5</v>
      </c>
    </row>
    <row r="63" spans="5:9" x14ac:dyDescent="0.2">
      <c r="E63">
        <v>59</v>
      </c>
      <c r="F63" s="1">
        <f t="shared" si="8"/>
        <v>3.3545952989121353</v>
      </c>
      <c r="G63" s="5">
        <f t="shared" si="7"/>
        <v>1.1885831715738942E-2</v>
      </c>
      <c r="H63" s="1">
        <f t="shared" si="9"/>
        <v>4.4949067943572372</v>
      </c>
      <c r="I63" s="5">
        <f t="shared" si="6"/>
        <v>1.8594548152821668E-4</v>
      </c>
    </row>
    <row r="64" spans="5:9" x14ac:dyDescent="0.2">
      <c r="E64">
        <v>60</v>
      </c>
      <c r="F64" s="1">
        <f t="shared" si="8"/>
        <v>3.3663604175159341</v>
      </c>
      <c r="G64" s="5">
        <f t="shared" si="7"/>
        <v>1.1765118603798671E-2</v>
      </c>
      <c r="H64" s="1">
        <f t="shared" si="9"/>
        <v>4.4952422502026419</v>
      </c>
      <c r="I64" s="5">
        <f t="shared" si="6"/>
        <v>3.3545584540465369E-4</v>
      </c>
    </row>
    <row r="65" spans="5:9" x14ac:dyDescent="0.2">
      <c r="E65">
        <v>61</v>
      </c>
      <c r="F65" s="1">
        <f t="shared" si="8"/>
        <v>3.378007611027781</v>
      </c>
      <c r="G65" s="5">
        <f t="shared" si="7"/>
        <v>1.1647193511846985E-2</v>
      </c>
      <c r="H65" s="1">
        <f t="shared" si="9"/>
        <v>4.495719054966921</v>
      </c>
      <c r="I65" s="5">
        <f t="shared" si="6"/>
        <v>4.7680476427912371E-4</v>
      </c>
    </row>
    <row r="66" spans="5:9" x14ac:dyDescent="0.2">
      <c r="E66">
        <v>62</v>
      </c>
      <c r="F66" s="1">
        <f t="shared" si="8"/>
        <v>3.3895395544969942</v>
      </c>
      <c r="G66" s="5">
        <f t="shared" si="7"/>
        <v>1.153194346921335E-2</v>
      </c>
      <c r="H66" s="1">
        <f t="shared" si="9"/>
        <v>4.4963294422932307</v>
      </c>
      <c r="I66" s="5">
        <f t="shared" si="6"/>
        <v>6.1038732630974365E-4</v>
      </c>
    </row>
    <row r="67" spans="5:9" x14ac:dyDescent="0.2">
      <c r="E67">
        <v>63</v>
      </c>
      <c r="F67" s="1">
        <f t="shared" si="8"/>
        <v>3.4009588152440982</v>
      </c>
      <c r="G67" s="5">
        <f t="shared" si="7"/>
        <v>1.1419260747104027E-2</v>
      </c>
      <c r="H67" s="1">
        <f t="shared" si="9"/>
        <v>4.4970660220787941</v>
      </c>
      <c r="I67" s="5">
        <f t="shared" si="6"/>
        <v>7.3657978556326885E-4</v>
      </c>
    </row>
    <row r="68" spans="5:9" x14ac:dyDescent="0.2">
      <c r="E68">
        <v>64</v>
      </c>
      <c r="F68" s="1">
        <f t="shared" si="8"/>
        <v>3.4122678578542973</v>
      </c>
      <c r="G68" s="5">
        <f t="shared" si="7"/>
        <v>1.1309042610199244E-2</v>
      </c>
      <c r="H68" s="1">
        <f t="shared" si="9"/>
        <v>4.4979217625367385</v>
      </c>
      <c r="I68" s="5">
        <f t="shared" si="6"/>
        <v>8.5574045794400749E-4</v>
      </c>
    </row>
    <row r="69" spans="5:9" x14ac:dyDescent="0.2">
      <c r="E69">
        <v>65</v>
      </c>
      <c r="F69" s="1">
        <f t="shared" si="8"/>
        <v>3.4234690489343542</v>
      </c>
      <c r="G69" s="5">
        <f t="shared" si="7"/>
        <v>1.1201191080056933E-2</v>
      </c>
      <c r="H69" s="1">
        <f t="shared" si="9"/>
        <v>4.4988899731112548</v>
      </c>
      <c r="I69" s="5">
        <f t="shared" ref="I69:I100" si="10">B$5*(B$12*(B$4-H68)-B$9*(H68-F68))/(B$11*B$6)</f>
        <v>9.6821057451643893E-4</v>
      </c>
    </row>
    <row r="70" spans="5:9" x14ac:dyDescent="0.2">
      <c r="E70">
        <v>66</v>
      </c>
      <c r="F70" s="1">
        <f t="shared" si="8"/>
        <v>3.4345646616441159</v>
      </c>
      <c r="G70" s="5">
        <f t="shared" si="7"/>
        <v>1.1095612709761673E-2</v>
      </c>
      <c r="H70" s="1">
        <f t="shared" si="9"/>
        <v>4.4999642882055024</v>
      </c>
      <c r="I70" s="5">
        <f t="shared" si="10"/>
        <v>1.0743150942475999E-3</v>
      </c>
    </row>
    <row r="71" spans="5:9" x14ac:dyDescent="0.2">
      <c r="E71">
        <v>67</v>
      </c>
      <c r="F71" s="1">
        <f t="shared" si="8"/>
        <v>3.4455568800134002</v>
      </c>
      <c r="G71" s="5">
        <f t="shared" si="7"/>
        <v>1.0992218369284148E-2</v>
      </c>
      <c r="H71" s="1">
        <f t="shared" si="9"/>
        <v>4.5011386516836014</v>
      </c>
      <c r="I71" s="5">
        <f t="shared" si="10"/>
        <v>1.1743634780988794E-3</v>
      </c>
    </row>
    <row r="72" spans="5:9" x14ac:dyDescent="0.2">
      <c r="E72">
        <v>68</v>
      </c>
      <c r="F72" s="1">
        <f t="shared" si="8"/>
        <v>3.4564478030544419</v>
      </c>
      <c r="G72" s="5">
        <f t="shared" si="7"/>
        <v>1.0890923041041759E-2</v>
      </c>
      <c r="H72" s="1">
        <f t="shared" si="9"/>
        <v>4.5024073021099067</v>
      </c>
      <c r="I72" s="5">
        <f t="shared" si="10"/>
        <v>1.2686504263054517E-3</v>
      </c>
    </row>
    <row r="73" spans="5:9" x14ac:dyDescent="0.2">
      <c r="E73">
        <v>69</v>
      </c>
      <c r="F73" s="1">
        <f t="shared" si="8"/>
        <v>3.4672394486796172</v>
      </c>
      <c r="G73" s="5">
        <f t="shared" si="7"/>
        <v>1.0791645625175431E-2</v>
      </c>
      <c r="H73" s="1">
        <f t="shared" si="9"/>
        <v>4.5037647586905001</v>
      </c>
      <c r="I73" s="5">
        <f t="shared" si="10"/>
        <v>1.3574565805936282E-3</v>
      </c>
    </row>
    <row r="74" spans="5:9" x14ac:dyDescent="0.2">
      <c r="E74">
        <v>70</v>
      </c>
      <c r="F74" s="1">
        <f t="shared" si="8"/>
        <v>3.4779337574336977</v>
      </c>
      <c r="G74" s="5">
        <f t="shared" si="7"/>
        <v>1.0694308754080539E-2</v>
      </c>
      <c r="H74" s="1">
        <f t="shared" si="9"/>
        <v>4.5052058078835033</v>
      </c>
      <c r="I74" s="5">
        <f t="shared" si="10"/>
        <v>1.4410491930035919E-3</v>
      </c>
    </row>
    <row r="75" spans="5:9" x14ac:dyDescent="0.2">
      <c r="E75">
        <v>71</v>
      </c>
      <c r="F75" s="1">
        <f t="shared" si="8"/>
        <v>3.4885325960494495</v>
      </c>
      <c r="G75" s="5">
        <f t="shared" si="7"/>
        <v>1.0598838615751963E-2</v>
      </c>
      <c r="H75" s="1">
        <f t="shared" si="9"/>
        <v>4.5067254906464091</v>
      </c>
      <c r="I75" s="5">
        <f t="shared" si="10"/>
        <v>1.5196827629055376E-3</v>
      </c>
    </row>
    <row r="76" spans="5:9" x14ac:dyDescent="0.2">
      <c r="E76">
        <v>72</v>
      </c>
      <c r="F76" s="1">
        <f t="shared" si="8"/>
        <v>3.4990377608349736</v>
      </c>
      <c r="G76" s="5">
        <f t="shared" si="7"/>
        <v>1.0505164785524186E-2</v>
      </c>
      <c r="H76" s="1">
        <f t="shared" si="9"/>
        <v>4.5083190902901311</v>
      </c>
      <c r="I76" s="5">
        <f t="shared" si="10"/>
        <v>1.5935996437216847E-3</v>
      </c>
    </row>
    <row r="77" spans="5:9" x14ac:dyDescent="0.2">
      <c r="E77">
        <v>73</v>
      </c>
      <c r="F77" s="1">
        <f t="shared" si="8"/>
        <v>3.5094509809007808</v>
      </c>
      <c r="G77" s="5">
        <f t="shared" ref="G77:G108" si="11">B$5*(B$9*(H76-F76))/(B$8*B$6)</f>
        <v>1.041322006580718E-2</v>
      </c>
      <c r="H77" s="1">
        <f t="shared" si="9"/>
        <v>4.5099821209109257</v>
      </c>
      <c r="I77" s="5">
        <f t="shared" si="10"/>
        <v>1.6630306207949172E-3</v>
      </c>
    </row>
    <row r="78" spans="5:9" x14ac:dyDescent="0.2">
      <c r="E78">
        <v>74</v>
      </c>
      <c r="F78" s="1">
        <f t="shared" si="8"/>
        <v>3.5197739212342189</v>
      </c>
      <c r="G78" s="5">
        <f t="shared" si="11"/>
        <v>1.0322940333438004E-2</v>
      </c>
      <c r="H78" s="1">
        <f t="shared" si="9"/>
        <v>4.5117103163727013</v>
      </c>
      <c r="I78" s="5">
        <f t="shared" si="10"/>
        <v>1.7281954617758639E-3</v>
      </c>
    </row>
    <row r="79" spans="5:9" x14ac:dyDescent="0.2">
      <c r="E79">
        <v>75</v>
      </c>
      <c r="F79" s="1">
        <f t="shared" si="8"/>
        <v>3.530008185628505</v>
      </c>
      <c r="G79" s="5">
        <f t="shared" si="11"/>
        <v>1.023426439428593E-2</v>
      </c>
      <c r="H79" s="1">
        <f t="shared" si="9"/>
        <v>4.5134996198135369</v>
      </c>
      <c r="I79" s="5">
        <f t="shared" si="10"/>
        <v>1.7893034408353993E-3</v>
      </c>
    </row>
    <row r="80" spans="5:9" x14ac:dyDescent="0.2">
      <c r="E80">
        <v>76</v>
      </c>
      <c r="F80" s="1">
        <f t="shared" si="8"/>
        <v>3.5401553194732713</v>
      </c>
      <c r="G80" s="5">
        <f t="shared" si="11"/>
        <v>1.0147133844766201E-2</v>
      </c>
      <c r="H80" s="1">
        <f t="shared" si="9"/>
        <v>4.5153461736514844</v>
      </c>
      <c r="I80" s="5">
        <f t="shared" si="10"/>
        <v>1.8465538379474295E-3</v>
      </c>
    </row>
    <row r="81" spans="5:9" x14ac:dyDescent="0.2">
      <c r="E81">
        <v>77</v>
      </c>
      <c r="F81" s="1">
        <f t="shared" si="8"/>
        <v>3.5502168124132054</v>
      </c>
      <c r="G81" s="5">
        <f t="shared" si="11"/>
        <v>1.0061492939933945E-2</v>
      </c>
      <c r="H81" s="1">
        <f t="shared" si="9"/>
        <v>4.5172463100659117</v>
      </c>
      <c r="I81" s="5">
        <f t="shared" si="10"/>
        <v>1.9001364144272434E-3</v>
      </c>
    </row>
    <row r="82" spans="5:9" x14ac:dyDescent="0.2">
      <c r="E82">
        <v>78</v>
      </c>
      <c r="F82" s="1">
        <f t="shared" si="8"/>
        <v>3.5601941008810507</v>
      </c>
      <c r="G82" s="5">
        <f t="shared" si="11"/>
        <v>9.977288467845383E-3</v>
      </c>
      <c r="H82" s="1">
        <f t="shared" si="9"/>
        <v>4.5191965419317661</v>
      </c>
      <c r="I82" s="5">
        <f t="shared" si="10"/>
        <v>1.9502318658545577E-3</v>
      </c>
    </row>
    <row r="83" spans="5:9" x14ac:dyDescent="0.2">
      <c r="E83">
        <v>79</v>
      </c>
      <c r="F83" s="1">
        <f t="shared" si="8"/>
        <v>3.5700885705109391</v>
      </c>
      <c r="G83" s="5">
        <f t="shared" si="11"/>
        <v>9.8944696298883354E-3</v>
      </c>
      <c r="H83" s="1">
        <f t="shared" si="9"/>
        <v>4.5211935541852233</v>
      </c>
      <c r="I83" s="5">
        <f t="shared" si="10"/>
        <v>1.9970122534568517E-3</v>
      </c>
    </row>
    <row r="84" spans="5:9" x14ac:dyDescent="0.2">
      <c r="E84">
        <v>80</v>
      </c>
      <c r="F84" s="1">
        <f t="shared" si="8"/>
        <v>3.5799015584377374</v>
      </c>
      <c r="G84" s="5">
        <f t="shared" si="11"/>
        <v>9.8129879267981716E-3</v>
      </c>
      <c r="H84" s="1">
        <f t="shared" si="9"/>
        <v>4.5232341956002005</v>
      </c>
      <c r="I84" s="5">
        <f t="shared" si="10"/>
        <v>2.0406414149771487E-3</v>
      </c>
    </row>
    <row r="85" spans="5:9" x14ac:dyDescent="0.2">
      <c r="E85">
        <v>81</v>
      </c>
      <c r="F85" s="1">
        <f t="shared" si="8"/>
        <v>3.5896343554878265</v>
      </c>
      <c r="G85" s="5">
        <f t="shared" si="11"/>
        <v>9.7327970500889049E-3</v>
      </c>
      <c r="H85" s="1">
        <f t="shared" si="9"/>
        <v>4.5253154709562029</v>
      </c>
      <c r="I85" s="5">
        <f t="shared" si="10"/>
        <v>2.0812753560020057E-3</v>
      </c>
    </row>
    <row r="86" spans="5:9" x14ac:dyDescent="0.2">
      <c r="E86">
        <v>82</v>
      </c>
      <c r="F86" s="1">
        <f t="shared" si="8"/>
        <v>3.5992882082664686</v>
      </c>
      <c r="G86" s="5">
        <f t="shared" si="11"/>
        <v>9.65385277864198E-3</v>
      </c>
      <c r="H86" s="1">
        <f t="shared" si="9"/>
        <v>4.5274345335788819</v>
      </c>
      <c r="I86" s="5">
        <f t="shared" si="10"/>
        <v>2.1190626226785915E-3</v>
      </c>
    </row>
    <row r="87" spans="5:9" x14ac:dyDescent="0.2">
      <c r="E87">
        <v>83</v>
      </c>
      <c r="F87" s="1">
        <f t="shared" si="8"/>
        <v>3.608864321146676</v>
      </c>
      <c r="G87" s="5">
        <f t="shared" si="11"/>
        <v>9.5761128802074394E-3</v>
      </c>
      <c r="H87" s="1">
        <f t="shared" si="9"/>
        <v>4.5295886782355881</v>
      </c>
      <c r="I87" s="5">
        <f t="shared" si="10"/>
        <v>2.1541446567062941E-3</v>
      </c>
    </row>
    <row r="88" spans="5:9" x14ac:dyDescent="0.2">
      <c r="E88">
        <v>84</v>
      </c>
      <c r="F88" s="1">
        <f t="shared" si="8"/>
        <v>3.6183638581642601</v>
      </c>
      <c r="G88" s="5">
        <f t="shared" si="11"/>
        <v>9.499537017584013E-3</v>
      </c>
      <c r="H88" s="1">
        <f t="shared" si="9"/>
        <v>4.5317753343690335</v>
      </c>
      <c r="I88" s="5">
        <f t="shared" si="10"/>
        <v>2.1866561334454087E-3</v>
      </c>
    </row>
    <row r="89" spans="5:9" x14ac:dyDescent="0.2">
      <c r="E89">
        <v>85</v>
      </c>
      <c r="F89" s="1">
        <f t="shared" si="8"/>
        <v>3.6277879448235155</v>
      </c>
      <c r="G89" s="5">
        <f t="shared" si="11"/>
        <v>9.424086659255598E-3</v>
      </c>
      <c r="H89" s="1">
        <f t="shared" si="9"/>
        <v>4.533992059652979</v>
      </c>
      <c r="I89" s="5">
        <f t="shared" si="10"/>
        <v>2.2167252839458587E-3</v>
      </c>
    </row>
    <row r="90" spans="5:9" x14ac:dyDescent="0.2">
      <c r="E90">
        <v>86</v>
      </c>
      <c r="F90" s="1">
        <f t="shared" si="8"/>
        <v>3.637137669817788</v>
      </c>
      <c r="G90" s="5">
        <f t="shared" si="11"/>
        <v>9.3497249942722429E-3</v>
      </c>
      <c r="H90" s="1">
        <f t="shared" si="9"/>
        <v>4.5362365338546402</v>
      </c>
      <c r="I90" s="5">
        <f t="shared" si="10"/>
        <v>2.2444742016608193E-3</v>
      </c>
    </row>
    <row r="91" spans="5:9" x14ac:dyDescent="0.2">
      <c r="E91">
        <v>87</v>
      </c>
      <c r="F91" s="1">
        <f t="shared" si="8"/>
        <v>3.6464140866689618</v>
      </c>
      <c r="G91" s="5">
        <f t="shared" si="11"/>
        <v>9.2764168511738718E-3</v>
      </c>
      <c r="H91" s="1">
        <f t="shared" si="9"/>
        <v>4.5385065529892135</v>
      </c>
      <c r="I91" s="5">
        <f t="shared" si="10"/>
        <v>2.2700191345731784E-3</v>
      </c>
    </row>
    <row r="92" spans="5:9" x14ac:dyDescent="0.2">
      <c r="E92">
        <v>88</v>
      </c>
      <c r="F92" s="1">
        <f t="shared" si="8"/>
        <v>3.6556182152897265</v>
      </c>
      <c r="G92" s="5">
        <f t="shared" si="11"/>
        <v>9.2041286207645012E-3</v>
      </c>
      <c r="H92" s="1">
        <f t="shared" si="9"/>
        <v>4.5408000237526425</v>
      </c>
      <c r="I92" s="5">
        <f t="shared" si="10"/>
        <v>2.2934707634289023E-3</v>
      </c>
    </row>
    <row r="93" spans="5:9" x14ac:dyDescent="0.2">
      <c r="E93">
        <v>89</v>
      </c>
      <c r="F93" s="1">
        <f t="shared" si="8"/>
        <v>3.6647510434722803</v>
      </c>
      <c r="G93" s="5">
        <f t="shared" si="11"/>
        <v>9.1328281825538947E-3</v>
      </c>
      <c r="H93" s="1">
        <f t="shared" si="9"/>
        <v>4.5431149582193804</v>
      </c>
      <c r="I93" s="5">
        <f t="shared" si="10"/>
        <v>2.3149344667375699E-3</v>
      </c>
    </row>
    <row r="94" spans="5:9" x14ac:dyDescent="0.2">
      <c r="E94">
        <v>90</v>
      </c>
      <c r="F94" s="1">
        <f t="shared" si="8"/>
        <v>3.6738135283069728</v>
      </c>
      <c r="G94" s="5">
        <f t="shared" si="11"/>
        <v>9.0624848346923022E-3</v>
      </c>
      <c r="H94" s="1">
        <f t="shared" si="9"/>
        <v>4.5454494687925502</v>
      </c>
      <c r="I94" s="5">
        <f t="shared" si="10"/>
        <v>2.3345105731696811E-3</v>
      </c>
    </row>
    <row r="95" spans="5:9" x14ac:dyDescent="0.2">
      <c r="E95">
        <v>91</v>
      </c>
      <c r="F95" s="1">
        <f t="shared" si="8"/>
        <v>3.682806597534205</v>
      </c>
      <c r="G95" s="5">
        <f t="shared" si="11"/>
        <v>8.9930692272321491E-3</v>
      </c>
      <c r="H95" s="1">
        <f t="shared" si="9"/>
        <v>4.5478017633945003</v>
      </c>
      <c r="I95" s="5">
        <f t="shared" si="10"/>
        <v>2.3522946019499873E-3</v>
      </c>
    </row>
    <row r="96" spans="5:9" x14ac:dyDescent="0.2">
      <c r="E96">
        <v>92</v>
      </c>
      <c r="F96" s="1">
        <f t="shared" si="8"/>
        <v>3.6917311508327635</v>
      </c>
      <c r="G96" s="5">
        <f t="shared" si="11"/>
        <v>8.9245532985586015E-3</v>
      </c>
      <c r="H96" s="1">
        <f t="shared" si="9"/>
        <v>4.5501701408863173</v>
      </c>
      <c r="I96" s="5">
        <f t="shared" si="10"/>
        <v>2.3683774918175039E-3</v>
      </c>
    </row>
    <row r="97" spans="5:9" x14ac:dyDescent="0.2">
      <c r="E97">
        <v>93</v>
      </c>
      <c r="F97" s="1">
        <f t="shared" ref="F97:F124" si="12">F96+G97</f>
        <v>3.7005880610476019</v>
      </c>
      <c r="G97" s="5">
        <f t="shared" si="11"/>
        <v>8.8569102148382539E-3</v>
      </c>
      <c r="H97" s="1">
        <f t="shared" ref="H97:H124" si="13">H96+I97</f>
        <v>4.5525529867054138</v>
      </c>
      <c r="I97" s="5">
        <f t="shared" si="10"/>
        <v>2.3828458190962042E-3</v>
      </c>
    </row>
    <row r="98" spans="5:9" x14ac:dyDescent="0.2">
      <c r="E98">
        <v>94</v>
      </c>
      <c r="F98" s="1">
        <f t="shared" si="12"/>
        <v>3.7093781753599444</v>
      </c>
      <c r="G98" s="5">
        <f t="shared" si="11"/>
        <v>8.7901143123425025E-3</v>
      </c>
      <c r="H98" s="1">
        <f t="shared" si="13"/>
        <v>4.5549487687108074</v>
      </c>
      <c r="I98" s="5">
        <f t="shared" si="10"/>
        <v>2.3957820053939114E-3</v>
      </c>
    </row>
    <row r="99" spans="5:9" x14ac:dyDescent="0.2">
      <c r="E99">
        <v>95</v>
      </c>
      <c r="F99" s="1">
        <f t="shared" si="12"/>
        <v>3.7181023164024531</v>
      </c>
      <c r="G99" s="5">
        <f t="shared" si="11"/>
        <v>8.7241410425089039E-3</v>
      </c>
      <c r="H99" s="1">
        <f t="shared" si="13"/>
        <v>4.5573560332262302</v>
      </c>
      <c r="I99" s="5">
        <f t="shared" si="10"/>
        <v>2.4072645154230169E-3</v>
      </c>
    </row>
    <row r="100" spans="5:9" x14ac:dyDescent="0.2">
      <c r="E100">
        <v>96</v>
      </c>
      <c r="F100" s="1">
        <f t="shared" si="12"/>
        <v>3.7267612833220634</v>
      </c>
      <c r="G100" s="5">
        <f t="shared" si="11"/>
        <v>8.6589669196103988E-3</v>
      </c>
      <c r="H100" s="1">
        <f t="shared" si="13"/>
        <v>4.5597734012716424</v>
      </c>
      <c r="I100" s="5">
        <f t="shared" si="10"/>
        <v>2.4173680454122378E-3</v>
      </c>
    </row>
    <row r="101" spans="5:9" x14ac:dyDescent="0.2">
      <c r="E101">
        <v>97</v>
      </c>
      <c r="F101" s="1">
        <f t="shared" si="12"/>
        <v>3.7353558527929716</v>
      </c>
      <c r="G101" s="5">
        <f t="shared" si="11"/>
        <v>8.5945694709083555E-3</v>
      </c>
      <c r="H101" s="1">
        <f t="shared" si="13"/>
        <v>4.5621995649741995</v>
      </c>
      <c r="I101" s="5">
        <f t="shared" ref="I101:I124" si="14">B$5*(B$12*(B$4-H100)-B$9*(H100-F100))/(B$11*B$6)</f>
        <v>2.426163702557345E-3</v>
      </c>
    </row>
    <row r="102" spans="5:9" x14ac:dyDescent="0.2">
      <c r="E102">
        <v>98</v>
      </c>
      <c r="F102" s="1">
        <f t="shared" si="12"/>
        <v>3.7438867799821431</v>
      </c>
      <c r="G102" s="5">
        <f t="shared" si="11"/>
        <v>8.5309271891713997E-3</v>
      </c>
      <c r="H102" s="1">
        <f t="shared" si="13"/>
        <v>4.564633284150136</v>
      </c>
      <c r="I102" s="5">
        <f t="shared" si="14"/>
        <v>2.4337191759367851E-3</v>
      </c>
    </row>
    <row r="103" spans="5:9" x14ac:dyDescent="0.2">
      <c r="E103">
        <v>99</v>
      </c>
      <c r="F103" s="1">
        <f t="shared" si="12"/>
        <v>3.7523547994695905</v>
      </c>
      <c r="G103" s="5">
        <f t="shared" si="11"/>
        <v>8.4680194874475444E-3</v>
      </c>
      <c r="H103" s="1">
        <f t="shared" si="13"/>
        <v>4.5670733830494337</v>
      </c>
      <c r="I103" s="5">
        <f t="shared" si="14"/>
        <v>2.4400988992979711E-3</v>
      </c>
    </row>
    <row r="104" spans="5:9" x14ac:dyDescent="0.2">
      <c r="E104">
        <v>100</v>
      </c>
      <c r="F104" s="1">
        <f t="shared" si="12"/>
        <v>3.760760626125573</v>
      </c>
      <c r="G104" s="5">
        <f t="shared" si="11"/>
        <v>8.4058266559825096E-3</v>
      </c>
      <c r="H104" s="1">
        <f t="shared" si="13"/>
        <v>4.5695187472555343</v>
      </c>
      <c r="I104" s="5">
        <f t="shared" si="14"/>
        <v>2.4453642061010496E-3</v>
      </c>
    </row>
    <row r="105" spans="5:9" x14ac:dyDescent="0.2">
      <c r="E105">
        <v>101</v>
      </c>
      <c r="F105" s="1">
        <f t="shared" si="12"/>
        <v>3.7691049559467551</v>
      </c>
      <c r="G105" s="5">
        <f t="shared" si="11"/>
        <v>8.3443298211821407E-3</v>
      </c>
      <c r="H105" s="1">
        <f t="shared" si="13"/>
        <v>4.5719683207327222</v>
      </c>
      <c r="I105" s="5">
        <f t="shared" si="14"/>
        <v>2.449573477188239E-3</v>
      </c>
    </row>
    <row r="106" spans="5:9" x14ac:dyDescent="0.2">
      <c r="E106">
        <v>102</v>
      </c>
      <c r="F106" s="1">
        <f t="shared" si="12"/>
        <v>3.7773884668532771</v>
      </c>
      <c r="G106" s="5">
        <f t="shared" si="11"/>
        <v>8.2835109065218827E-3</v>
      </c>
      <c r="H106" s="1">
        <f t="shared" si="13"/>
        <v>4.5744211030141519</v>
      </c>
      <c r="I106" s="5">
        <f t="shared" si="14"/>
        <v>2.4527822814293496E-3</v>
      </c>
    </row>
    <row r="107" spans="5:9" x14ac:dyDescent="0.2">
      <c r="E107">
        <v>103</v>
      </c>
      <c r="F107" s="1">
        <f t="shared" si="12"/>
        <v>3.7856118194485879</v>
      </c>
      <c r="G107" s="5">
        <f t="shared" si="11"/>
        <v>8.2233525953106131E-3</v>
      </c>
      <c r="H107" s="1">
        <f t="shared" si="13"/>
        <v>4.5768761465238299</v>
      </c>
      <c r="I107" s="5">
        <f t="shared" si="14"/>
        <v>2.4550435096776214E-3</v>
      </c>
    </row>
    <row r="108" spans="5:9" x14ac:dyDescent="0.2">
      <c r="E108">
        <v>104</v>
      </c>
      <c r="F108" s="1">
        <f t="shared" si="12"/>
        <v>3.7937756577438089</v>
      </c>
      <c r="G108" s="5">
        <f t="shared" si="11"/>
        <v>8.1638382952207503E-3</v>
      </c>
      <c r="H108" s="1">
        <f t="shared" si="13"/>
        <v>4.579332554026184</v>
      </c>
      <c r="I108" s="5">
        <f t="shared" si="14"/>
        <v>2.4564075023540376E-3</v>
      </c>
    </row>
    <row r="109" spans="5:9" x14ac:dyDescent="0.2">
      <c r="E109">
        <v>105</v>
      </c>
      <c r="F109" s="1">
        <f t="shared" si="12"/>
        <v>3.8018806098483098</v>
      </c>
      <c r="G109" s="5">
        <f t="shared" ref="G109:G124" si="15">B$5*(B$9*(H108-F108))/(B$8*B$6)</f>
        <v>8.1049521045006966E-3</v>
      </c>
      <c r="H109" s="1">
        <f t="shared" si="13"/>
        <v>4.5817894761971472</v>
      </c>
      <c r="I109" s="5">
        <f t="shared" si="14"/>
        <v>2.4569221709628592E-3</v>
      </c>
    </row>
    <row r="110" spans="5:9" x14ac:dyDescent="0.2">
      <c r="E110">
        <v>106</v>
      </c>
      <c r="F110" s="1">
        <f t="shared" si="12"/>
        <v>3.8099272886280993</v>
      </c>
      <c r="G110" s="5">
        <f t="shared" si="15"/>
        <v>8.0466787797895921E-3</v>
      </c>
      <c r="H110" s="1">
        <f t="shared" si="13"/>
        <v>4.5842461093109748</v>
      </c>
      <c r="I110" s="5">
        <f t="shared" si="14"/>
        <v>2.4566331138272438E-3</v>
      </c>
    </row>
    <row r="111" spans="5:9" x14ac:dyDescent="0.2">
      <c r="E111">
        <v>107</v>
      </c>
      <c r="F111" s="1">
        <f t="shared" si="12"/>
        <v>3.8179162923335577</v>
      </c>
      <c r="G111" s="5">
        <f t="shared" si="15"/>
        <v>7.9890037054582384E-3</v>
      </c>
      <c r="H111" s="1">
        <f t="shared" si="13"/>
        <v>4.5867016930372948</v>
      </c>
      <c r="I111" s="5">
        <f t="shared" si="14"/>
        <v>2.4555837263197712E-3</v>
      </c>
    </row>
    <row r="112" spans="5:9" x14ac:dyDescent="0.2">
      <c r="E112">
        <v>108</v>
      </c>
      <c r="F112" s="1">
        <f t="shared" si="12"/>
        <v>3.8258482051979614</v>
      </c>
      <c r="G112" s="5">
        <f t="shared" si="15"/>
        <v>7.9319128644036365E-3</v>
      </c>
      <c r="H112" s="1">
        <f t="shared" si="13"/>
        <v>4.5891555083431443</v>
      </c>
      <c r="I112" s="5">
        <f t="shared" si="14"/>
        <v>2.4538153058495642E-3</v>
      </c>
    </row>
    <row r="113" spans="3:9" x14ac:dyDescent="0.2">
      <c r="E113">
        <v>109</v>
      </c>
      <c r="F113" s="1">
        <f t="shared" si="12"/>
        <v>3.8337235980081896</v>
      </c>
      <c r="G113" s="5">
        <f t="shared" si="15"/>
        <v>7.8753928102280792E-3</v>
      </c>
      <c r="H113" s="1">
        <f t="shared" si="13"/>
        <v>4.5916068754949997</v>
      </c>
      <c r="I113" s="5">
        <f t="shared" si="14"/>
        <v>2.4513671518553992E-3</v>
      </c>
    </row>
    <row r="114" spans="3:9" x14ac:dyDescent="0.2">
      <c r="E114">
        <v>110</v>
      </c>
      <c r="F114" s="1">
        <f t="shared" si="12"/>
        <v>3.8415430286489265</v>
      </c>
      <c r="G114" s="5">
        <f t="shared" si="15"/>
        <v>7.8194306407369293E-3</v>
      </c>
      <c r="H114" s="1">
        <f t="shared" si="13"/>
        <v>4.5940551521560424</v>
      </c>
      <c r="I114" s="5">
        <f t="shared" si="14"/>
        <v>2.4482766610423247E-3</v>
      </c>
    </row>
    <row r="115" spans="3:9" x14ac:dyDescent="0.2">
      <c r="E115">
        <v>111</v>
      </c>
      <c r="F115" s="1">
        <f t="shared" si="12"/>
        <v>3.8493070426216192</v>
      </c>
      <c r="G115" s="5">
        <f t="shared" si="15"/>
        <v>7.7640139726924658E-3</v>
      </c>
      <c r="H115" s="1">
        <f t="shared" si="13"/>
        <v>4.5964997315741307</v>
      </c>
      <c r="I115" s="5">
        <f t="shared" si="14"/>
        <v>2.4445794180879793E-3</v>
      </c>
    </row>
    <row r="116" spans="3:9" x14ac:dyDescent="0.2">
      <c r="E116">
        <v>112</v>
      </c>
      <c r="F116" s="1">
        <f t="shared" si="12"/>
        <v>3.8570161735393831</v>
      </c>
      <c r="G116" s="5">
        <f t="shared" si="15"/>
        <v>7.7091309177640078E-3</v>
      </c>
      <c r="H116" s="1">
        <f t="shared" si="13"/>
        <v>4.5989400408561645</v>
      </c>
      <c r="I116" s="5">
        <f t="shared" si="14"/>
        <v>2.4403092820341099E-3</v>
      </c>
    </row>
    <row r="117" spans="3:9" x14ac:dyDescent="0.2">
      <c r="E117">
        <v>113</v>
      </c>
      <c r="F117" s="1">
        <f t="shared" si="12"/>
        <v>3.8646709435990005</v>
      </c>
      <c r="G117" s="5">
        <f t="shared" si="15"/>
        <v>7.6547700596175869E-3</v>
      </c>
      <c r="H117" s="1">
        <f t="shared" si="13"/>
        <v>4.6013755393247324</v>
      </c>
      <c r="I117" s="5">
        <f t="shared" si="14"/>
        <v>2.4354984685682722E-3</v>
      </c>
    </row>
    <row r="118" spans="3:9" x14ac:dyDescent="0.2">
      <c r="E118">
        <v>114</v>
      </c>
      <c r="F118" s="1">
        <f t="shared" si="12"/>
        <v>3.8722718640310916</v>
      </c>
      <c r="G118" s="5">
        <f t="shared" si="15"/>
        <v>7.6009204320908854E-3</v>
      </c>
      <c r="H118" s="1">
        <f t="shared" si="13"/>
        <v>4.6038057169531239</v>
      </c>
      <c r="I118" s="5">
        <f t="shared" si="14"/>
        <v>2.4301776283913393E-3</v>
      </c>
    </row>
    <row r="119" spans="3:9" x14ac:dyDescent="0.2">
      <c r="E119">
        <v>115</v>
      </c>
      <c r="F119" s="1">
        <f t="shared" si="12"/>
        <v>3.8798194355294937</v>
      </c>
      <c r="G119" s="5">
        <f t="shared" si="15"/>
        <v>7.5475714984019216E-3</v>
      </c>
      <c r="H119" s="1">
        <f t="shared" si="13"/>
        <v>4.6062300928749806</v>
      </c>
      <c r="I119" s="5">
        <f t="shared" si="14"/>
        <v>2.4243759218570025E-3</v>
      </c>
    </row>
    <row r="120" spans="3:9" x14ac:dyDescent="0.2">
      <c r="E120">
        <v>116</v>
      </c>
      <c r="F120" s="1">
        <f t="shared" si="12"/>
        <v>3.887314148660836</v>
      </c>
      <c r="G120" s="5">
        <f t="shared" si="15"/>
        <v>7.494713131342326E-3</v>
      </c>
      <c r="H120" s="1">
        <f t="shared" si="13"/>
        <v>4.6086482139650409</v>
      </c>
      <c r="I120" s="5">
        <f t="shared" si="14"/>
        <v>2.41812109006046E-3</v>
      </c>
    </row>
    <row r="121" spans="3:9" x14ac:dyDescent="0.2">
      <c r="E121">
        <v>117</v>
      </c>
      <c r="F121" s="1">
        <f t="shared" si="12"/>
        <v>3.8947564842552445</v>
      </c>
      <c r="G121" s="5">
        <f t="shared" si="15"/>
        <v>7.442335594408463E-3</v>
      </c>
      <c r="H121" s="1">
        <f t="shared" si="13"/>
        <v>4.6110596534875858</v>
      </c>
      <c r="I121" s="5">
        <f t="shared" si="14"/>
        <v>2.4114395225450112E-3</v>
      </c>
    </row>
    <row r="122" spans="3:9" x14ac:dyDescent="0.2">
      <c r="E122">
        <v>118</v>
      </c>
      <c r="F122" s="1">
        <f t="shared" si="12"/>
        <v>3.9021469137790703</v>
      </c>
      <c r="G122" s="5">
        <f t="shared" si="15"/>
        <v>7.3904295238257445E-3</v>
      </c>
      <c r="H122" s="1">
        <f t="shared" si="13"/>
        <v>4.6134640098093733</v>
      </c>
      <c r="I122" s="5">
        <f t="shared" si="14"/>
        <v>2.4043563217877413E-3</v>
      </c>
    </row>
    <row r="123" spans="3:9" x14ac:dyDescent="0.2">
      <c r="E123">
        <v>119</v>
      </c>
      <c r="F123" s="1">
        <f t="shared" si="12"/>
        <v>3.9094858996904942</v>
      </c>
      <c r="G123" s="5">
        <f t="shared" si="15"/>
        <v>7.3389859114237612E-3</v>
      </c>
      <c r="H123" s="1">
        <f t="shared" si="13"/>
        <v>4.6158609051739905</v>
      </c>
      <c r="I123" s="5">
        <f t="shared" si="14"/>
        <v>2.3968953646172045E-3</v>
      </c>
    </row>
    <row r="124" spans="3:9" x14ac:dyDescent="0.2">
      <c r="C124" t="s">
        <v>19</v>
      </c>
      <c r="E124">
        <v>120</v>
      </c>
      <c r="F124" s="1">
        <f t="shared" si="12"/>
        <v>3.9167738957788161</v>
      </c>
      <c r="G124" s="5">
        <f t="shared" si="15"/>
        <v>7.287996088321788E-3</v>
      </c>
      <c r="H124" s="1">
        <f t="shared" si="13"/>
        <v>4.6182499845346996</v>
      </c>
      <c r="I124" s="5">
        <f t="shared" si="14"/>
        <v>2.3890793607090127E-3</v>
      </c>
    </row>
    <row r="125" spans="3:9" x14ac:dyDescent="0.2">
      <c r="F125" s="1"/>
      <c r="G125" s="1"/>
      <c r="H125" s="1"/>
      <c r="I125" s="1"/>
    </row>
    <row r="126" spans="3:9" x14ac:dyDescent="0.2">
      <c r="F126" s="1"/>
      <c r="G126" s="1"/>
      <c r="H126" s="1"/>
      <c r="I126" s="1"/>
    </row>
    <row r="127" spans="3:9" x14ac:dyDescent="0.2">
      <c r="F127" s="1"/>
      <c r="G127" s="1"/>
      <c r="H127" s="1"/>
      <c r="I127" s="1"/>
    </row>
    <row r="128" spans="3:9" x14ac:dyDescent="0.2">
      <c r="F128" s="1"/>
      <c r="G128" s="1"/>
      <c r="H128" s="1"/>
      <c r="I128" s="1"/>
    </row>
    <row r="129" spans="6:9" x14ac:dyDescent="0.2">
      <c r="F129" s="1"/>
      <c r="G129" s="1"/>
      <c r="H129" s="1"/>
      <c r="I129" s="1"/>
    </row>
    <row r="130" spans="6:9" x14ac:dyDescent="0.2">
      <c r="F130" s="1"/>
      <c r="G130" s="1"/>
      <c r="H130" s="1"/>
      <c r="I130" s="1"/>
    </row>
    <row r="131" spans="6:9" x14ac:dyDescent="0.2">
      <c r="F131" s="1"/>
      <c r="G131" s="1"/>
      <c r="H131" s="1"/>
      <c r="I131" s="1"/>
    </row>
    <row r="132" spans="6:9" x14ac:dyDescent="0.2">
      <c r="F132" s="1"/>
      <c r="G132" s="1"/>
      <c r="H132" s="1"/>
      <c r="I132" s="1"/>
    </row>
    <row r="133" spans="6:9" x14ac:dyDescent="0.2">
      <c r="F133" s="1"/>
      <c r="G133" s="1"/>
      <c r="H133" s="1"/>
      <c r="I133" s="1"/>
    </row>
    <row r="134" spans="6:9" x14ac:dyDescent="0.2">
      <c r="F134" s="1"/>
      <c r="G134" s="1"/>
      <c r="H134" s="1"/>
      <c r="I134" s="1"/>
    </row>
    <row r="135" spans="6:9" x14ac:dyDescent="0.2">
      <c r="F135" s="1"/>
      <c r="G135" s="1"/>
      <c r="H135" s="1"/>
      <c r="I135" s="1"/>
    </row>
    <row r="136" spans="6:9" x14ac:dyDescent="0.2">
      <c r="F136" s="1"/>
      <c r="G136" s="1"/>
      <c r="H136" s="1"/>
      <c r="I136" s="1"/>
    </row>
    <row r="137" spans="6:9" x14ac:dyDescent="0.2">
      <c r="F137" s="1"/>
      <c r="G137" s="1"/>
      <c r="H137" s="1"/>
      <c r="I137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2015-12-02T12:00:09Z</dcterms:created>
  <dcterms:modified xsi:type="dcterms:W3CDTF">2015-12-02T15:59:27Z</dcterms:modified>
</cp:coreProperties>
</file>