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9155" windowHeight="12585"/>
  </bookViews>
  <sheets>
    <sheet name="Energiförbrukning" sheetId="5" r:id="rId1"/>
  </sheets>
  <calcPr calcId="125725"/>
</workbook>
</file>

<file path=xl/calcChain.xml><?xml version="1.0" encoding="utf-8"?>
<calcChain xmlns="http://schemas.openxmlformats.org/spreadsheetml/2006/main">
  <c r="C17" i="5"/>
  <c r="H56"/>
  <c r="H39"/>
  <c r="H40"/>
  <c r="H41"/>
  <c r="H42"/>
  <c r="H43"/>
  <c r="H44"/>
  <c r="H45"/>
  <c r="H46"/>
  <c r="H47"/>
  <c r="H48"/>
  <c r="H49"/>
  <c r="H50"/>
  <c r="H51"/>
  <c r="H52"/>
  <c r="H53"/>
  <c r="H54"/>
  <c r="H55"/>
  <c r="H38"/>
  <c r="K39"/>
  <c r="K40"/>
  <c r="K41"/>
  <c r="K42"/>
  <c r="K43"/>
  <c r="K44"/>
  <c r="K45"/>
  <c r="K46"/>
  <c r="K47"/>
  <c r="K48"/>
  <c r="K49"/>
  <c r="K50"/>
  <c r="K51"/>
  <c r="K52"/>
  <c r="K53"/>
  <c r="K54"/>
  <c r="K55"/>
  <c r="K38"/>
  <c r="D14"/>
  <c r="B14"/>
  <c r="C14"/>
</calcChain>
</file>

<file path=xl/sharedStrings.xml><?xml version="1.0" encoding="utf-8"?>
<sst xmlns="http://schemas.openxmlformats.org/spreadsheetml/2006/main" count="125" uniqueCount="58">
  <si>
    <t>Datum</t>
  </si>
  <si>
    <t>Tid</t>
  </si>
  <si>
    <t>Januari</t>
  </si>
  <si>
    <t>Februari</t>
  </si>
  <si>
    <t>Mars</t>
  </si>
  <si>
    <t>April</t>
  </si>
  <si>
    <t>Maj</t>
  </si>
  <si>
    <t>Juni</t>
  </si>
  <si>
    <t>Juli</t>
  </si>
  <si>
    <t>Augusti</t>
  </si>
  <si>
    <t>September</t>
  </si>
  <si>
    <t>Oktober</t>
  </si>
  <si>
    <t>November</t>
  </si>
  <si>
    <t>December</t>
  </si>
  <si>
    <t>Rullande årsförbrukning:</t>
  </si>
  <si>
    <t>kWh</t>
  </si>
  <si>
    <t>Källare</t>
  </si>
  <si>
    <t>Badrum</t>
  </si>
  <si>
    <t>Plan</t>
  </si>
  <si>
    <t>Rum</t>
  </si>
  <si>
    <t>Håll</t>
  </si>
  <si>
    <t>Typ</t>
  </si>
  <si>
    <t>bredd</t>
  </si>
  <si>
    <t>höjd</t>
  </si>
  <si>
    <t>Tin</t>
  </si>
  <si>
    <t>Tut</t>
  </si>
  <si>
    <t>DeltaT</t>
  </si>
  <si>
    <t>S</t>
  </si>
  <si>
    <t>Konv.plåt</t>
  </si>
  <si>
    <t>EP</t>
  </si>
  <si>
    <t>Ja</t>
  </si>
  <si>
    <t>Ö</t>
  </si>
  <si>
    <t>DP</t>
  </si>
  <si>
    <t>N</t>
  </si>
  <si>
    <t>Elskåp</t>
  </si>
  <si>
    <t>Gillestuga</t>
  </si>
  <si>
    <t>Nej</t>
  </si>
  <si>
    <t>Hall</t>
  </si>
  <si>
    <t>V</t>
  </si>
  <si>
    <t>Mellan</t>
  </si>
  <si>
    <t>NV</t>
  </si>
  <si>
    <t>NÖ</t>
  </si>
  <si>
    <t>Kök</t>
  </si>
  <si>
    <t>Tvättstuga</t>
  </si>
  <si>
    <t>Övre</t>
  </si>
  <si>
    <t>Barn 1</t>
  </si>
  <si>
    <t>Barn 2</t>
  </si>
  <si>
    <t>Arbetsrum</t>
  </si>
  <si>
    <t>Sovrum</t>
  </si>
  <si>
    <t xml:space="preserve">  31gr nedre bortre hörn</t>
  </si>
  <si>
    <t>KB in</t>
  </si>
  <si>
    <t>KB ut</t>
  </si>
  <si>
    <t>VB ut</t>
  </si>
  <si>
    <t>VB in</t>
  </si>
  <si>
    <t>Radiatortemp mätt med IR-mätare</t>
  </si>
  <si>
    <t>VB-temp mätt i värmepump</t>
  </si>
  <si>
    <t>area (m2)</t>
  </si>
  <si>
    <t>Lägsta noterat rullande: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</si>
</sst>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/>
    <xf numFmtId="0" fontId="0" fillId="0" borderId="0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6" xfId="0" applyBorder="1"/>
    <xf numFmtId="0" fontId="1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164" fontId="0" fillId="0" borderId="0" xfId="0" applyNumberFormat="1" applyBorder="1" applyAlignment="1">
      <alignment horizontal="center"/>
    </xf>
    <xf numFmtId="0" fontId="0" fillId="0" borderId="0" xfId="0" applyBorder="1"/>
    <xf numFmtId="0" fontId="0" fillId="0" borderId="5" xfId="0" applyBorder="1"/>
    <xf numFmtId="14" fontId="0" fillId="0" borderId="4" xfId="0" applyNumberFormat="1" applyBorder="1"/>
    <xf numFmtId="0" fontId="0" fillId="0" borderId="0" xfId="0" applyBorder="1" applyAlignment="1">
      <alignment horizontal="left"/>
    </xf>
    <xf numFmtId="14" fontId="0" fillId="0" borderId="7" xfId="0" applyNumberFormat="1" applyBorder="1" applyAlignment="1">
      <alignment horizontal="center"/>
    </xf>
    <xf numFmtId="20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>
        <c:manualLayout>
          <c:layoutTarget val="inner"/>
          <c:xMode val="edge"/>
          <c:yMode val="edge"/>
          <c:x val="7.6395688958499533E-2"/>
          <c:y val="3.0972539181162814E-2"/>
          <c:w val="0.83593039970821059"/>
          <c:h val="0.83545332265328665"/>
        </c:manualLayout>
      </c:layout>
      <c:barChart>
        <c:barDir val="col"/>
        <c:grouping val="clustered"/>
        <c:ser>
          <c:idx val="0"/>
          <c:order val="0"/>
          <c:tx>
            <c:strRef>
              <c:f>Energiförbrukning!$B$1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1"/>
            </a:solidFill>
            <a:ln>
              <a:solidFill>
                <a:schemeClr val="accent1">
                  <a:lumMod val="75000"/>
                </a:schemeClr>
              </a:solidFill>
            </a:ln>
          </c:spPr>
          <c:cat>
            <c:strRef>
              <c:f>Energiförbrukning!$A$2:$A$13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Mars</c:v>
                </c:pt>
                <c:pt idx="3">
                  <c:v>April</c:v>
                </c:pt>
                <c:pt idx="4">
                  <c:v>Maj</c:v>
                </c:pt>
                <c:pt idx="5">
                  <c:v>Juni</c:v>
                </c:pt>
                <c:pt idx="6">
                  <c:v>Juli</c:v>
                </c:pt>
                <c:pt idx="7">
                  <c:v>Augusti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Energiförbrukning!$B$2:$B$13</c:f>
              <c:numCache>
                <c:formatCode>General</c:formatCode>
                <c:ptCount val="12"/>
                <c:pt idx="0">
                  <c:v>5996</c:v>
                </c:pt>
                <c:pt idx="1">
                  <c:v>5007</c:v>
                </c:pt>
                <c:pt idx="2">
                  <c:v>4595</c:v>
                </c:pt>
                <c:pt idx="3">
                  <c:v>3492</c:v>
                </c:pt>
                <c:pt idx="4">
                  <c:v>2167</c:v>
                </c:pt>
                <c:pt idx="5">
                  <c:v>1512</c:v>
                </c:pt>
                <c:pt idx="6">
                  <c:v>656</c:v>
                </c:pt>
                <c:pt idx="7">
                  <c:v>1314</c:v>
                </c:pt>
                <c:pt idx="8">
                  <c:v>2060</c:v>
                </c:pt>
                <c:pt idx="9">
                  <c:v>3772</c:v>
                </c:pt>
                <c:pt idx="10">
                  <c:v>4501</c:v>
                </c:pt>
                <c:pt idx="11">
                  <c:v>5877</c:v>
                </c:pt>
              </c:numCache>
            </c:numRef>
          </c:val>
        </c:ser>
        <c:ser>
          <c:idx val="1"/>
          <c:order val="1"/>
          <c:tx>
            <c:strRef>
              <c:f>Energiförbrukning!$C$1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rgbClr val="C00000"/>
            </a:solidFill>
          </c:spPr>
          <c:cat>
            <c:strRef>
              <c:f>Energiförbrukning!$A$2:$A$13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Mars</c:v>
                </c:pt>
                <c:pt idx="3">
                  <c:v>April</c:v>
                </c:pt>
                <c:pt idx="4">
                  <c:v>Maj</c:v>
                </c:pt>
                <c:pt idx="5">
                  <c:v>Juni</c:v>
                </c:pt>
                <c:pt idx="6">
                  <c:v>Juli</c:v>
                </c:pt>
                <c:pt idx="7">
                  <c:v>Augusti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Energiförbrukning!$C$2:$C$13</c:f>
              <c:numCache>
                <c:formatCode>General</c:formatCode>
                <c:ptCount val="12"/>
                <c:pt idx="0">
                  <c:v>6449</c:v>
                </c:pt>
                <c:pt idx="1">
                  <c:v>5386</c:v>
                </c:pt>
                <c:pt idx="2">
                  <c:v>5614</c:v>
                </c:pt>
                <c:pt idx="3">
                  <c:v>2731</c:v>
                </c:pt>
                <c:pt idx="4">
                  <c:v>1445</c:v>
                </c:pt>
                <c:pt idx="5">
                  <c:v>959</c:v>
                </c:pt>
                <c:pt idx="6">
                  <c:v>805</c:v>
                </c:pt>
                <c:pt idx="7">
                  <c:v>929</c:v>
                </c:pt>
                <c:pt idx="8">
                  <c:v>786</c:v>
                </c:pt>
                <c:pt idx="9">
                  <c:v>1200</c:v>
                </c:pt>
                <c:pt idx="10">
                  <c:v>1494</c:v>
                </c:pt>
                <c:pt idx="11">
                  <c:v>1492</c:v>
                </c:pt>
              </c:numCache>
            </c:numRef>
          </c:val>
        </c:ser>
        <c:ser>
          <c:idx val="2"/>
          <c:order val="2"/>
          <c:tx>
            <c:strRef>
              <c:f>Energiförbrukning!$D$1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6"/>
            </a:solidFill>
            <a:ln>
              <a:solidFill>
                <a:schemeClr val="accent6"/>
              </a:solidFill>
            </a:ln>
          </c:spPr>
          <c:cat>
            <c:strRef>
              <c:f>Energiförbrukning!$A$2:$A$13</c:f>
              <c:strCache>
                <c:ptCount val="12"/>
                <c:pt idx="0">
                  <c:v>Januari</c:v>
                </c:pt>
                <c:pt idx="1">
                  <c:v>Februari</c:v>
                </c:pt>
                <c:pt idx="2">
                  <c:v>Mars</c:v>
                </c:pt>
                <c:pt idx="3">
                  <c:v>April</c:v>
                </c:pt>
                <c:pt idx="4">
                  <c:v>Maj</c:v>
                </c:pt>
                <c:pt idx="5">
                  <c:v>Juni</c:v>
                </c:pt>
                <c:pt idx="6">
                  <c:v>Juli</c:v>
                </c:pt>
                <c:pt idx="7">
                  <c:v>Augusti</c:v>
                </c:pt>
                <c:pt idx="8">
                  <c:v>September</c:v>
                </c:pt>
                <c:pt idx="9">
                  <c:v>Oktober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Energiförbrukning!$D$2:$D$13</c:f>
              <c:numCache>
                <c:formatCode>General</c:formatCode>
                <c:ptCount val="12"/>
                <c:pt idx="0">
                  <c:v>1858</c:v>
                </c:pt>
                <c:pt idx="1">
                  <c:v>1383</c:v>
                </c:pt>
                <c:pt idx="2">
                  <c:v>1355</c:v>
                </c:pt>
                <c:pt idx="3">
                  <c:v>973</c:v>
                </c:pt>
                <c:pt idx="4">
                  <c:v>774</c:v>
                </c:pt>
                <c:pt idx="5">
                  <c:v>627</c:v>
                </c:pt>
                <c:pt idx="6">
                  <c:v>479</c:v>
                </c:pt>
                <c:pt idx="7">
                  <c:v>608</c:v>
                </c:pt>
                <c:pt idx="8">
                  <c:v>717</c:v>
                </c:pt>
                <c:pt idx="9">
                  <c:v>1171</c:v>
                </c:pt>
                <c:pt idx="10">
                  <c:v>1408</c:v>
                </c:pt>
                <c:pt idx="11">
                  <c:v>1737</c:v>
                </c:pt>
              </c:numCache>
            </c:numRef>
          </c:val>
        </c:ser>
        <c:ser>
          <c:idx val="3"/>
          <c:order val="3"/>
          <c:tx>
            <c:v>2015</c:v>
          </c:tx>
          <c:val>
            <c:numRef>
              <c:f>Energiförbrukning!$E$2:$E$13</c:f>
              <c:numCache>
                <c:formatCode>General</c:formatCode>
                <c:ptCount val="12"/>
                <c:pt idx="0">
                  <c:v>1664</c:v>
                </c:pt>
              </c:numCache>
            </c:numRef>
          </c:val>
        </c:ser>
        <c:axId val="97076352"/>
        <c:axId val="97077888"/>
      </c:barChart>
      <c:catAx>
        <c:axId val="97076352"/>
        <c:scaling>
          <c:orientation val="minMax"/>
        </c:scaling>
        <c:axPos val="b"/>
        <c:tickLblPos val="nextTo"/>
        <c:crossAx val="97077888"/>
        <c:crosses val="autoZero"/>
        <c:auto val="1"/>
        <c:lblAlgn val="ctr"/>
        <c:lblOffset val="100"/>
      </c:catAx>
      <c:valAx>
        <c:axId val="97077888"/>
        <c:scaling>
          <c:orientation val="minMax"/>
        </c:scaling>
        <c:axPos val="l"/>
        <c:majorGridlines/>
        <c:minorGridlines/>
        <c:numFmt formatCode="General" sourceLinked="1"/>
        <c:tickLblPos val="nextTo"/>
        <c:crossAx val="97076352"/>
        <c:crosses val="autoZero"/>
        <c:crossBetween val="between"/>
        <c:minorUnit val="500"/>
      </c:valAx>
    </c:plotArea>
    <c:legend>
      <c:legendPos val="r"/>
      <c:layout>
        <c:manualLayout>
          <c:xMode val="edge"/>
          <c:yMode val="edge"/>
          <c:x val="0.93289864258920319"/>
          <c:y val="0.51655629139072756"/>
          <c:w val="3.7190107973030316E-2"/>
          <c:h val="0.15967252437816135"/>
        </c:manualLayout>
      </c:layout>
      <c:txPr>
        <a:bodyPr/>
        <a:lstStyle/>
        <a:p>
          <a:pPr rtl="0">
            <a:defRPr/>
          </a:pPr>
          <a:endParaRPr lang="sv-SE"/>
        </a:p>
      </c:txPr>
    </c:legend>
    <c:plotVisOnly val="1"/>
  </c:chart>
  <c:spPr>
    <a:ln>
      <a:bevel/>
    </a:ln>
  </c:spPr>
  <c:printSettings>
    <c:headerFooter/>
    <c:pageMargins b="0.75000000000001465" l="0.70000000000000062" r="0.70000000000000062" t="0.75000000000001465" header="0.30000000000000032" footer="0.30000000000000032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</xdr:row>
      <xdr:rowOff>57150</xdr:rowOff>
    </xdr:from>
    <xdr:to>
      <xdr:col>26</xdr:col>
      <xdr:colOff>228600</xdr:colOff>
      <xdr:row>31</xdr:row>
      <xdr:rowOff>95250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9"/>
  <sheetViews>
    <sheetView tabSelected="1" workbookViewId="0">
      <selection activeCell="C27" sqref="C27"/>
    </sheetView>
  </sheetViews>
  <sheetFormatPr defaultRowHeight="15"/>
  <cols>
    <col min="1" max="1" width="10.85546875" bestFit="1" customWidth="1"/>
    <col min="2" max="2" width="11.5703125" bestFit="1" customWidth="1"/>
    <col min="4" max="4" width="12" bestFit="1" customWidth="1"/>
    <col min="8" max="8" width="11.5703125" bestFit="1" customWidth="1"/>
  </cols>
  <sheetData>
    <row r="1" spans="1:5">
      <c r="A1" s="7"/>
      <c r="B1" s="8">
        <v>2012</v>
      </c>
      <c r="C1" s="8">
        <v>2013</v>
      </c>
      <c r="D1" s="8">
        <v>2014</v>
      </c>
      <c r="E1" s="8">
        <v>2015</v>
      </c>
    </row>
    <row r="2" spans="1:5">
      <c r="A2" t="s">
        <v>2</v>
      </c>
      <c r="B2" s="1">
        <v>5996</v>
      </c>
      <c r="C2" s="1">
        <v>6449</v>
      </c>
      <c r="D2" s="1">
        <v>1858</v>
      </c>
      <c r="E2" s="1">
        <v>1664</v>
      </c>
    </row>
    <row r="3" spans="1:5">
      <c r="A3" t="s">
        <v>3</v>
      </c>
      <c r="B3" s="1">
        <v>5007</v>
      </c>
      <c r="C3" s="1">
        <v>5386</v>
      </c>
      <c r="D3" s="1">
        <v>1383</v>
      </c>
    </row>
    <row r="4" spans="1:5">
      <c r="A4" t="s">
        <v>4</v>
      </c>
      <c r="B4" s="1">
        <v>4595</v>
      </c>
      <c r="C4" s="1">
        <v>5614</v>
      </c>
      <c r="D4" s="1">
        <v>1355</v>
      </c>
    </row>
    <row r="5" spans="1:5">
      <c r="A5" t="s">
        <v>5</v>
      </c>
      <c r="B5" s="1">
        <v>3492</v>
      </c>
      <c r="C5" s="1">
        <v>2731</v>
      </c>
      <c r="D5" s="1">
        <v>973</v>
      </c>
    </row>
    <row r="6" spans="1:5">
      <c r="A6" t="s">
        <v>6</v>
      </c>
      <c r="B6" s="1">
        <v>2167</v>
      </c>
      <c r="C6" s="1">
        <v>1445</v>
      </c>
      <c r="D6" s="1">
        <v>774</v>
      </c>
    </row>
    <row r="7" spans="1:5">
      <c r="A7" t="s">
        <v>7</v>
      </c>
      <c r="B7" s="1">
        <v>1512</v>
      </c>
      <c r="C7" s="1">
        <v>959</v>
      </c>
      <c r="D7" s="1">
        <v>627</v>
      </c>
    </row>
    <row r="8" spans="1:5">
      <c r="A8" t="s">
        <v>8</v>
      </c>
      <c r="B8" s="1">
        <v>656</v>
      </c>
      <c r="C8" s="1">
        <v>805</v>
      </c>
      <c r="D8" s="1">
        <v>479</v>
      </c>
    </row>
    <row r="9" spans="1:5">
      <c r="A9" t="s">
        <v>9</v>
      </c>
      <c r="B9" s="1">
        <v>1314</v>
      </c>
      <c r="C9" s="1">
        <v>929</v>
      </c>
      <c r="D9" s="1">
        <v>608</v>
      </c>
    </row>
    <row r="10" spans="1:5">
      <c r="A10" t="s">
        <v>10</v>
      </c>
      <c r="B10" s="1">
        <v>2060</v>
      </c>
      <c r="C10" s="1">
        <v>786</v>
      </c>
      <c r="D10" s="1">
        <v>717</v>
      </c>
    </row>
    <row r="11" spans="1:5">
      <c r="A11" t="s">
        <v>11</v>
      </c>
      <c r="B11" s="1">
        <v>3772</v>
      </c>
      <c r="C11" s="1">
        <v>1200</v>
      </c>
      <c r="D11" s="1">
        <v>1171</v>
      </c>
    </row>
    <row r="12" spans="1:5">
      <c r="A12" t="s">
        <v>12</v>
      </c>
      <c r="B12" s="1">
        <v>4501</v>
      </c>
      <c r="C12" s="1">
        <v>1494</v>
      </c>
      <c r="D12" s="1">
        <v>1408</v>
      </c>
    </row>
    <row r="13" spans="1:5">
      <c r="A13" s="7" t="s">
        <v>13</v>
      </c>
      <c r="B13" s="9">
        <v>5877</v>
      </c>
      <c r="C13" s="9">
        <v>1492</v>
      </c>
      <c r="D13" s="9">
        <v>1737</v>
      </c>
      <c r="E13" s="7"/>
    </row>
    <row r="14" spans="1:5">
      <c r="B14" s="6">
        <f>SUM(B2:B13)</f>
        <v>40949</v>
      </c>
      <c r="C14" s="6">
        <f>SUM(C2:C13)</f>
        <v>29290</v>
      </c>
      <c r="D14" s="6">
        <f>SUM(D2:D13)</f>
        <v>13090</v>
      </c>
    </row>
    <row r="17" spans="1:4">
      <c r="A17" t="s">
        <v>14</v>
      </c>
      <c r="C17" s="1">
        <f>SUM(D3:D13)+SUM(E2)</f>
        <v>12896</v>
      </c>
      <c r="D17" t="s">
        <v>15</v>
      </c>
    </row>
    <row r="18" spans="1:4">
      <c r="A18" t="s">
        <v>57</v>
      </c>
      <c r="C18">
        <v>12845</v>
      </c>
    </row>
    <row r="36" spans="1:13" ht="15.75" thickBot="1"/>
    <row r="37" spans="1:13">
      <c r="A37" s="20" t="s">
        <v>18</v>
      </c>
      <c r="B37" s="21" t="s">
        <v>19</v>
      </c>
      <c r="C37" s="21" t="s">
        <v>20</v>
      </c>
      <c r="D37" s="21" t="s">
        <v>21</v>
      </c>
      <c r="E37" s="21" t="s">
        <v>28</v>
      </c>
      <c r="F37" s="21" t="s">
        <v>22</v>
      </c>
      <c r="G37" s="21" t="s">
        <v>23</v>
      </c>
      <c r="H37" s="21" t="s">
        <v>56</v>
      </c>
      <c r="I37" s="21" t="s">
        <v>24</v>
      </c>
      <c r="J37" s="21" t="s">
        <v>25</v>
      </c>
      <c r="K37" s="21" t="s">
        <v>26</v>
      </c>
      <c r="L37" s="22"/>
      <c r="M37" s="23"/>
    </row>
    <row r="38" spans="1:13">
      <c r="A38" s="2" t="s">
        <v>16</v>
      </c>
      <c r="B38" s="3" t="s">
        <v>17</v>
      </c>
      <c r="C38" s="3" t="s">
        <v>27</v>
      </c>
      <c r="D38" s="3" t="s">
        <v>29</v>
      </c>
      <c r="E38" s="3" t="s">
        <v>30</v>
      </c>
      <c r="F38" s="3">
        <v>100</v>
      </c>
      <c r="G38" s="3">
        <v>80</v>
      </c>
      <c r="H38" s="3">
        <f>F38*G38/10000</f>
        <v>0.8</v>
      </c>
      <c r="I38" s="10">
        <v>42.3</v>
      </c>
      <c r="J38" s="10">
        <v>22.3</v>
      </c>
      <c r="K38" s="10">
        <f>I38-J38</f>
        <v>19.999999999999996</v>
      </c>
      <c r="L38" s="11"/>
      <c r="M38" s="12"/>
    </row>
    <row r="39" spans="1:13">
      <c r="A39" s="2" t="s">
        <v>16</v>
      </c>
      <c r="B39" s="3" t="s">
        <v>17</v>
      </c>
      <c r="C39" s="3" t="s">
        <v>31</v>
      </c>
      <c r="D39" s="3" t="s">
        <v>32</v>
      </c>
      <c r="E39" s="3" t="s">
        <v>36</v>
      </c>
      <c r="F39" s="3">
        <v>40</v>
      </c>
      <c r="G39" s="3">
        <v>60</v>
      </c>
      <c r="H39" s="3">
        <f t="shared" ref="H39:H55" si="0">F39*G39/10000</f>
        <v>0.24</v>
      </c>
      <c r="I39" s="10">
        <v>51.6</v>
      </c>
      <c r="J39" s="10">
        <v>47</v>
      </c>
      <c r="K39" s="10">
        <f t="shared" ref="K39:K55" si="1">I39-J39</f>
        <v>4.6000000000000014</v>
      </c>
      <c r="L39" s="11"/>
      <c r="M39" s="12"/>
    </row>
    <row r="40" spans="1:13">
      <c r="A40" s="2" t="s">
        <v>16</v>
      </c>
      <c r="B40" s="3" t="s">
        <v>37</v>
      </c>
      <c r="C40" s="3" t="s">
        <v>31</v>
      </c>
      <c r="D40" s="3" t="s">
        <v>32</v>
      </c>
      <c r="E40" s="3" t="s">
        <v>36</v>
      </c>
      <c r="F40" s="3">
        <v>56</v>
      </c>
      <c r="G40" s="3">
        <v>60</v>
      </c>
      <c r="H40" s="3">
        <f t="shared" si="0"/>
        <v>0.33600000000000002</v>
      </c>
      <c r="I40" s="10">
        <v>52</v>
      </c>
      <c r="J40" s="10">
        <v>46.4</v>
      </c>
      <c r="K40" s="10">
        <f t="shared" si="1"/>
        <v>5.6000000000000014</v>
      </c>
      <c r="L40" s="11"/>
      <c r="M40" s="12"/>
    </row>
    <row r="41" spans="1:13">
      <c r="A41" s="2" t="s">
        <v>16</v>
      </c>
      <c r="B41" s="3" t="s">
        <v>34</v>
      </c>
      <c r="C41" s="3" t="s">
        <v>27</v>
      </c>
      <c r="D41" s="3" t="s">
        <v>29</v>
      </c>
      <c r="E41" s="3" t="s">
        <v>30</v>
      </c>
      <c r="F41" s="3">
        <v>130</v>
      </c>
      <c r="G41" s="3">
        <v>60</v>
      </c>
      <c r="H41" s="3">
        <f t="shared" si="0"/>
        <v>0.78</v>
      </c>
      <c r="I41" s="10">
        <v>52</v>
      </c>
      <c r="J41" s="10">
        <v>43.4</v>
      </c>
      <c r="K41" s="10">
        <f t="shared" si="1"/>
        <v>8.6000000000000014</v>
      </c>
      <c r="L41" s="11"/>
      <c r="M41" s="12"/>
    </row>
    <row r="42" spans="1:13">
      <c r="A42" s="2" t="s">
        <v>16</v>
      </c>
      <c r="B42" s="3" t="s">
        <v>35</v>
      </c>
      <c r="C42" s="3" t="s">
        <v>31</v>
      </c>
      <c r="D42" s="3" t="s">
        <v>32</v>
      </c>
      <c r="E42" s="3" t="s">
        <v>30</v>
      </c>
      <c r="F42" s="3">
        <v>100</v>
      </c>
      <c r="G42" s="3">
        <v>40</v>
      </c>
      <c r="H42" s="3">
        <f t="shared" si="0"/>
        <v>0.4</v>
      </c>
      <c r="I42" s="10">
        <v>47.5</v>
      </c>
      <c r="J42" s="10">
        <v>29.5</v>
      </c>
      <c r="K42" s="10">
        <f t="shared" si="1"/>
        <v>18</v>
      </c>
      <c r="L42" s="11"/>
      <c r="M42" s="12"/>
    </row>
    <row r="43" spans="1:13">
      <c r="A43" s="2" t="s">
        <v>16</v>
      </c>
      <c r="B43" s="3" t="s">
        <v>35</v>
      </c>
      <c r="C43" s="3" t="s">
        <v>33</v>
      </c>
      <c r="D43" s="3" t="s">
        <v>29</v>
      </c>
      <c r="E43" s="3" t="s">
        <v>30</v>
      </c>
      <c r="F43" s="3">
        <v>130</v>
      </c>
      <c r="G43" s="3">
        <v>60</v>
      </c>
      <c r="H43" s="3">
        <f t="shared" si="0"/>
        <v>0.78</v>
      </c>
      <c r="I43" s="10">
        <v>46.8</v>
      </c>
      <c r="J43" s="10">
        <v>29.8</v>
      </c>
      <c r="K43" s="10">
        <f t="shared" si="1"/>
        <v>16.999999999999996</v>
      </c>
      <c r="L43" s="11"/>
      <c r="M43" s="12"/>
    </row>
    <row r="44" spans="1:13">
      <c r="A44" s="2" t="s">
        <v>16</v>
      </c>
      <c r="B44" s="3" t="s">
        <v>35</v>
      </c>
      <c r="C44" s="3" t="s">
        <v>38</v>
      </c>
      <c r="D44" s="3" t="s">
        <v>29</v>
      </c>
      <c r="E44" s="3" t="s">
        <v>36</v>
      </c>
      <c r="F44" s="3">
        <v>80</v>
      </c>
      <c r="G44" s="3">
        <v>100</v>
      </c>
      <c r="H44" s="3">
        <f t="shared" si="0"/>
        <v>0.8</v>
      </c>
      <c r="I44" s="10">
        <v>52.5</v>
      </c>
      <c r="J44" s="10">
        <v>49.4</v>
      </c>
      <c r="K44" s="10">
        <f t="shared" si="1"/>
        <v>3.1000000000000014</v>
      </c>
      <c r="L44" s="11"/>
      <c r="M44" s="12"/>
    </row>
    <row r="45" spans="1:13">
      <c r="A45" s="2" t="s">
        <v>39</v>
      </c>
      <c r="B45" s="3" t="s">
        <v>19</v>
      </c>
      <c r="C45" s="3" t="s">
        <v>40</v>
      </c>
      <c r="D45" s="3" t="s">
        <v>32</v>
      </c>
      <c r="E45" s="3" t="s">
        <v>36</v>
      </c>
      <c r="F45" s="3">
        <v>128</v>
      </c>
      <c r="G45" s="3">
        <v>60</v>
      </c>
      <c r="H45" s="3">
        <f t="shared" si="0"/>
        <v>0.76800000000000002</v>
      </c>
      <c r="I45" s="10">
        <v>51.3</v>
      </c>
      <c r="J45" s="10">
        <v>40.299999999999997</v>
      </c>
      <c r="K45" s="10">
        <f t="shared" si="1"/>
        <v>11</v>
      </c>
      <c r="L45" s="11"/>
      <c r="M45" s="12"/>
    </row>
    <row r="46" spans="1:13">
      <c r="A46" s="2" t="s">
        <v>39</v>
      </c>
      <c r="B46" s="3" t="s">
        <v>19</v>
      </c>
      <c r="C46" s="3" t="s">
        <v>41</v>
      </c>
      <c r="D46" s="3" t="s">
        <v>32</v>
      </c>
      <c r="E46" s="3" t="s">
        <v>36</v>
      </c>
      <c r="F46" s="3">
        <v>127</v>
      </c>
      <c r="G46" s="3">
        <v>60</v>
      </c>
      <c r="H46" s="3">
        <f t="shared" si="0"/>
        <v>0.76200000000000001</v>
      </c>
      <c r="I46" s="10">
        <v>51.6</v>
      </c>
      <c r="J46" s="10">
        <v>39.700000000000003</v>
      </c>
      <c r="K46" s="10">
        <f t="shared" si="1"/>
        <v>11.899999999999999</v>
      </c>
      <c r="L46" s="11"/>
      <c r="M46" s="12"/>
    </row>
    <row r="47" spans="1:13">
      <c r="A47" s="2" t="s">
        <v>39</v>
      </c>
      <c r="B47" s="3" t="s">
        <v>19</v>
      </c>
      <c r="C47" s="3" t="s">
        <v>31</v>
      </c>
      <c r="D47" s="3" t="s">
        <v>29</v>
      </c>
      <c r="E47" s="3" t="s">
        <v>30</v>
      </c>
      <c r="F47" s="3">
        <v>190</v>
      </c>
      <c r="G47" s="3">
        <v>60</v>
      </c>
      <c r="H47" s="3">
        <f t="shared" si="0"/>
        <v>1.1399999999999999</v>
      </c>
      <c r="I47" s="10">
        <v>48.4</v>
      </c>
      <c r="J47" s="10">
        <v>24.8</v>
      </c>
      <c r="K47" s="10">
        <f t="shared" si="1"/>
        <v>23.599999999999998</v>
      </c>
      <c r="L47" s="11"/>
      <c r="M47" s="12"/>
    </row>
    <row r="48" spans="1:13">
      <c r="A48" s="2" t="s">
        <v>39</v>
      </c>
      <c r="B48" s="3" t="s">
        <v>42</v>
      </c>
      <c r="C48" s="3" t="s">
        <v>31</v>
      </c>
      <c r="D48" s="3" t="s">
        <v>32</v>
      </c>
      <c r="E48" s="3" t="s">
        <v>36</v>
      </c>
      <c r="F48" s="3">
        <v>104</v>
      </c>
      <c r="G48" s="3">
        <v>60</v>
      </c>
      <c r="H48" s="3">
        <f t="shared" si="0"/>
        <v>0.624</v>
      </c>
      <c r="I48" s="10">
        <v>48.7</v>
      </c>
      <c r="J48" s="10">
        <v>47.4</v>
      </c>
      <c r="K48" s="10">
        <f t="shared" si="1"/>
        <v>1.3000000000000043</v>
      </c>
      <c r="L48" s="11"/>
      <c r="M48" s="12"/>
    </row>
    <row r="49" spans="1:13">
      <c r="A49" s="2" t="s">
        <v>39</v>
      </c>
      <c r="B49" s="3" t="s">
        <v>42</v>
      </c>
      <c r="C49" s="3" t="s">
        <v>27</v>
      </c>
      <c r="D49" s="3" t="s">
        <v>32</v>
      </c>
      <c r="E49" s="3" t="s">
        <v>36</v>
      </c>
      <c r="F49" s="3">
        <v>96</v>
      </c>
      <c r="G49" s="3">
        <v>60</v>
      </c>
      <c r="H49" s="3">
        <f t="shared" si="0"/>
        <v>0.57599999999999996</v>
      </c>
      <c r="I49" s="10">
        <v>52.4</v>
      </c>
      <c r="J49" s="10">
        <v>47.4</v>
      </c>
      <c r="K49" s="10">
        <f t="shared" si="1"/>
        <v>5</v>
      </c>
      <c r="L49" s="11"/>
      <c r="M49" s="12"/>
    </row>
    <row r="50" spans="1:13">
      <c r="A50" s="2" t="s">
        <v>39</v>
      </c>
      <c r="B50" s="3" t="s">
        <v>43</v>
      </c>
      <c r="C50" s="3" t="s">
        <v>38</v>
      </c>
      <c r="D50" s="3" t="s">
        <v>32</v>
      </c>
      <c r="E50" s="3" t="s">
        <v>36</v>
      </c>
      <c r="F50" s="3">
        <v>80</v>
      </c>
      <c r="G50" s="3">
        <v>60</v>
      </c>
      <c r="H50" s="3">
        <f t="shared" si="0"/>
        <v>0.48</v>
      </c>
      <c r="I50" s="10">
        <v>52.2</v>
      </c>
      <c r="J50" s="10">
        <v>49.6</v>
      </c>
      <c r="K50" s="10">
        <f t="shared" si="1"/>
        <v>2.6000000000000014</v>
      </c>
      <c r="L50" s="11"/>
      <c r="M50" s="12"/>
    </row>
    <row r="51" spans="1:13">
      <c r="A51" s="2" t="s">
        <v>44</v>
      </c>
      <c r="B51" s="3" t="s">
        <v>45</v>
      </c>
      <c r="C51" s="3" t="s">
        <v>27</v>
      </c>
      <c r="D51" s="3" t="s">
        <v>32</v>
      </c>
      <c r="E51" s="3" t="s">
        <v>36</v>
      </c>
      <c r="F51" s="3">
        <v>96</v>
      </c>
      <c r="G51" s="3">
        <v>60</v>
      </c>
      <c r="H51" s="3">
        <f t="shared" si="0"/>
        <v>0.57599999999999996</v>
      </c>
      <c r="I51" s="10">
        <v>52.1</v>
      </c>
      <c r="J51" s="10">
        <v>47</v>
      </c>
      <c r="K51" s="10">
        <f t="shared" si="1"/>
        <v>5.1000000000000014</v>
      </c>
      <c r="L51" s="11"/>
      <c r="M51" s="12"/>
    </row>
    <row r="52" spans="1:13">
      <c r="A52" s="2" t="s">
        <v>44</v>
      </c>
      <c r="B52" s="3" t="s">
        <v>46</v>
      </c>
      <c r="C52" s="3" t="s">
        <v>38</v>
      </c>
      <c r="D52" s="3" t="s">
        <v>32</v>
      </c>
      <c r="E52" s="3" t="s">
        <v>36</v>
      </c>
      <c r="F52" s="3">
        <v>96</v>
      </c>
      <c r="G52" s="3">
        <v>60</v>
      </c>
      <c r="H52" s="3">
        <f t="shared" si="0"/>
        <v>0.57599999999999996</v>
      </c>
      <c r="I52" s="10">
        <v>53</v>
      </c>
      <c r="J52" s="10">
        <v>49.8</v>
      </c>
      <c r="K52" s="10">
        <f t="shared" si="1"/>
        <v>3.2000000000000028</v>
      </c>
      <c r="L52" s="11"/>
      <c r="M52" s="12"/>
    </row>
    <row r="53" spans="1:13">
      <c r="A53" s="2" t="s">
        <v>44</v>
      </c>
      <c r="B53" s="3" t="s">
        <v>47</v>
      </c>
      <c r="C53" s="3" t="s">
        <v>38</v>
      </c>
      <c r="D53" s="3" t="s">
        <v>32</v>
      </c>
      <c r="E53" s="3" t="s">
        <v>36</v>
      </c>
      <c r="F53" s="3">
        <v>96</v>
      </c>
      <c r="G53" s="3">
        <v>60</v>
      </c>
      <c r="H53" s="3">
        <f t="shared" si="0"/>
        <v>0.57599999999999996</v>
      </c>
      <c r="I53" s="10">
        <v>52.8</v>
      </c>
      <c r="J53" s="10">
        <v>49</v>
      </c>
      <c r="K53" s="10">
        <f t="shared" si="1"/>
        <v>3.7999999999999972</v>
      </c>
      <c r="L53" s="11"/>
      <c r="M53" s="12"/>
    </row>
    <row r="54" spans="1:13">
      <c r="A54" s="2" t="s">
        <v>44</v>
      </c>
      <c r="B54" s="3" t="s">
        <v>48</v>
      </c>
      <c r="C54" s="3" t="s">
        <v>31</v>
      </c>
      <c r="D54" s="3" t="s">
        <v>32</v>
      </c>
      <c r="E54" s="3" t="s">
        <v>36</v>
      </c>
      <c r="F54" s="3">
        <v>137</v>
      </c>
      <c r="G54" s="3">
        <v>60</v>
      </c>
      <c r="H54" s="3">
        <f t="shared" si="0"/>
        <v>0.82199999999999995</v>
      </c>
      <c r="I54" s="10">
        <v>48.3</v>
      </c>
      <c r="J54" s="10">
        <v>33</v>
      </c>
      <c r="K54" s="10">
        <f t="shared" si="1"/>
        <v>15.299999999999997</v>
      </c>
      <c r="L54" s="11"/>
      <c r="M54" s="12"/>
    </row>
    <row r="55" spans="1:13">
      <c r="A55" s="2" t="s">
        <v>44</v>
      </c>
      <c r="B55" s="3" t="s">
        <v>37</v>
      </c>
      <c r="C55" s="3" t="s">
        <v>31</v>
      </c>
      <c r="D55" s="3" t="s">
        <v>32</v>
      </c>
      <c r="E55" s="3" t="s">
        <v>36</v>
      </c>
      <c r="F55" s="3">
        <v>96</v>
      </c>
      <c r="G55" s="3">
        <v>60</v>
      </c>
      <c r="H55" s="3">
        <f t="shared" si="0"/>
        <v>0.57599999999999996</v>
      </c>
      <c r="I55" s="10">
        <v>38.299999999999997</v>
      </c>
      <c r="J55" s="10">
        <v>34</v>
      </c>
      <c r="K55" s="10">
        <f t="shared" si="1"/>
        <v>4.2999999999999972</v>
      </c>
      <c r="L55" s="11" t="s">
        <v>49</v>
      </c>
      <c r="M55" s="12"/>
    </row>
    <row r="56" spans="1:13">
      <c r="A56" s="4"/>
      <c r="B56" s="11"/>
      <c r="C56" s="11"/>
      <c r="D56" s="11"/>
      <c r="E56" s="11"/>
      <c r="F56" s="11"/>
      <c r="G56" s="11"/>
      <c r="H56" s="5">
        <f>SUM(H38:H55)</f>
        <v>11.612000000000002</v>
      </c>
      <c r="I56" s="11"/>
      <c r="J56" s="11"/>
      <c r="K56" s="11"/>
      <c r="L56" s="11"/>
      <c r="M56" s="12"/>
    </row>
    <row r="57" spans="1:13">
      <c r="A57" s="13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2"/>
    </row>
    <row r="58" spans="1:13">
      <c r="A58" s="2" t="s">
        <v>0</v>
      </c>
      <c r="B58" s="3" t="s">
        <v>1</v>
      </c>
      <c r="C58" s="3" t="s">
        <v>50</v>
      </c>
      <c r="D58" s="3" t="s">
        <v>51</v>
      </c>
      <c r="E58" s="3" t="s">
        <v>52</v>
      </c>
      <c r="F58" s="3" t="s">
        <v>53</v>
      </c>
      <c r="G58" s="11"/>
      <c r="H58" s="14" t="s">
        <v>54</v>
      </c>
      <c r="I58" s="11"/>
      <c r="J58" s="11"/>
      <c r="K58" s="11"/>
      <c r="L58" s="11"/>
      <c r="M58" s="12"/>
    </row>
    <row r="59" spans="1:13" ht="15.75" thickBot="1">
      <c r="A59" s="15">
        <v>42002</v>
      </c>
      <c r="B59" s="16">
        <v>0.375</v>
      </c>
      <c r="C59" s="17">
        <v>0.7</v>
      </c>
      <c r="D59" s="17">
        <v>-2.5</v>
      </c>
      <c r="E59" s="17">
        <v>52.4</v>
      </c>
      <c r="F59" s="17">
        <v>45.4</v>
      </c>
      <c r="G59" s="18"/>
      <c r="H59" s="18" t="s">
        <v>55</v>
      </c>
      <c r="I59" s="18"/>
      <c r="J59" s="18"/>
      <c r="K59" s="18"/>
      <c r="L59" s="18"/>
      <c r="M59" s="19"/>
    </row>
  </sheetData>
  <pageMargins left="0.7" right="0.7" top="0.75" bottom="0.75" header="0.3" footer="0.3"/>
  <pageSetup paperSize="9" orientation="portrait" r:id="rId1"/>
  <ignoredErrors>
    <ignoredError sqref="B14:C14" formulaRange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Energiförbrukning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</dc:creator>
  <cp:lastModifiedBy>Johan</cp:lastModifiedBy>
  <cp:lastPrinted>2014-01-02T07:02:02Z</cp:lastPrinted>
  <dcterms:created xsi:type="dcterms:W3CDTF">2013-04-13T07:53:20Z</dcterms:created>
  <dcterms:modified xsi:type="dcterms:W3CDTF">2015-02-21T08:42:18Z</dcterms:modified>
</cp:coreProperties>
</file>