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Offerter" sheetId="1" r:id="rId1"/>
    <sheet name="Frågor" sheetId="3" r:id="rId2"/>
    <sheet name="Länkar" sheetId="2" r:id="rId3"/>
  </sheets>
  <calcPr calcId="125725"/>
</workbook>
</file>

<file path=xl/calcChain.xml><?xml version="1.0" encoding="utf-8"?>
<calcChain xmlns="http://schemas.openxmlformats.org/spreadsheetml/2006/main">
  <c r="I11" i="1"/>
  <c r="H11"/>
  <c r="E10"/>
  <c r="E11" s="1"/>
  <c r="A73" l="1"/>
  <c r="I12" l="1"/>
  <c r="I13" s="1"/>
  <c r="A76"/>
  <c r="C10"/>
  <c r="C11" s="1"/>
  <c r="D10"/>
  <c r="D11" s="1"/>
  <c r="F10"/>
  <c r="F11" s="1"/>
  <c r="G10"/>
  <c r="G11" s="1"/>
  <c r="B10"/>
  <c r="B11" s="1"/>
  <c r="B12" s="1"/>
  <c r="B13" s="1"/>
</calcChain>
</file>

<file path=xl/comments1.xml><?xml version="1.0" encoding="utf-8"?>
<comments xmlns="http://schemas.openxmlformats.org/spreadsheetml/2006/main">
  <authors>
    <author>seraspa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Inkl. sommarrabatt, annars 191 000:-
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Inkl. sommarrabatt, annars 191 000:-
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VBX 15000:-
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energiåtgång 5 880 kWh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energiutång 6 478 kWh
</t>
        </r>
      </text>
    </comment>
    <comment ref="H9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energiåtgång    6480 kWh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energiutång 6 480 kWh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Samma effekt, ändå högre energibesparing !?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Varför lägre effekt än Greenline?
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Går at utöka till 10 år för 3000:-
</t>
        </r>
      </text>
    </comment>
    <comment ref="G52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Går at utöka till 10 år för 3000:-
</t>
        </r>
      </text>
    </comment>
    <comment ref="H52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2" authorId="0">
      <text>
        <r>
          <rPr>
            <b/>
            <sz val="9"/>
            <color indexed="81"/>
            <rFont val="Tahoma"/>
            <family val="2"/>
          </rPr>
          <t>seraspa:</t>
        </r>
        <r>
          <rPr>
            <sz val="9"/>
            <color indexed="81"/>
            <rFont val="Tahoma"/>
            <family val="2"/>
          </rPr>
          <t xml:space="preserve">
Går at utöka till 10 år för 3000:-
</t>
        </r>
      </text>
    </comment>
  </commentList>
</comments>
</file>

<file path=xl/sharedStrings.xml><?xml version="1.0" encoding="utf-8"?>
<sst xmlns="http://schemas.openxmlformats.org/spreadsheetml/2006/main" count="268" uniqueCount="124">
  <si>
    <t xml:space="preserve">Pump: </t>
  </si>
  <si>
    <t>IVT Greenline HE C9</t>
  </si>
  <si>
    <t>Borrdjup</t>
  </si>
  <si>
    <t>175m</t>
  </si>
  <si>
    <t>Rör</t>
  </si>
  <si>
    <t>6m stål</t>
  </si>
  <si>
    <t>Container för slamuppsamling</t>
  </si>
  <si>
    <t>1st</t>
  </si>
  <si>
    <t>Kollektorslinga inkl. sprit</t>
  </si>
  <si>
    <t>Grävning mellan hål och fastighet</t>
  </si>
  <si>
    <t xml:space="preserve">Kopparrör, kopplingar, ventiler, mm. </t>
  </si>
  <si>
    <t>Ja, max 4m slinga</t>
  </si>
  <si>
    <t xml:space="preserve">Anslutning av VP till värmekrets i huset </t>
  </si>
  <si>
    <t>max 3m</t>
  </si>
  <si>
    <t>Uttagning av befintlig panna</t>
  </si>
  <si>
    <t>Ja</t>
  </si>
  <si>
    <t xml:space="preserve">Fläkt för ventilationInstallation </t>
  </si>
  <si>
    <t>Igångkörning, injustering</t>
  </si>
  <si>
    <t>Ingår Ej !</t>
  </si>
  <si>
    <t>Tillstånd från kommunen</t>
  </si>
  <si>
    <t>Markering/uppsättning av kablar, avlopp, vatten mm</t>
  </si>
  <si>
    <t xml:space="preserve">Håltagning i vägg </t>
  </si>
  <si>
    <t>Elinkoppling av VP</t>
  </si>
  <si>
    <t xml:space="preserve">VBX inkl. installation (frånluft) </t>
  </si>
  <si>
    <t>Mjukstart till värmepumpen</t>
  </si>
  <si>
    <t>Volymtank</t>
  </si>
  <si>
    <t>Tillägg</t>
  </si>
  <si>
    <t>Extra stålrör (2meters)</t>
  </si>
  <si>
    <t>720:-/m</t>
  </si>
  <si>
    <t>Frågor</t>
  </si>
  <si>
    <t>Garantier</t>
  </si>
  <si>
    <t xml:space="preserve">Material &amp; installation </t>
  </si>
  <si>
    <t>2år</t>
  </si>
  <si>
    <t>Kompressor</t>
  </si>
  <si>
    <t>10 år</t>
  </si>
  <si>
    <t>Totalförsäkring</t>
  </si>
  <si>
    <t>6år</t>
  </si>
  <si>
    <t>Pris</t>
  </si>
  <si>
    <t>Efter RoT avdrag</t>
  </si>
  <si>
    <t>?</t>
  </si>
  <si>
    <t>Aktivt borrhål</t>
  </si>
  <si>
    <t>165m</t>
  </si>
  <si>
    <t>Angiven effekt</t>
  </si>
  <si>
    <t>Max tillskottseffekt</t>
  </si>
  <si>
    <t>IVT Premiumline EQ C10</t>
  </si>
  <si>
    <t>max 4m</t>
  </si>
  <si>
    <t>Vad är detta?</t>
  </si>
  <si>
    <t>190m</t>
  </si>
  <si>
    <t>Nej</t>
  </si>
  <si>
    <t>180m</t>
  </si>
  <si>
    <t>200m</t>
  </si>
  <si>
    <t>Ja, max 7m slinga</t>
  </si>
  <si>
    <t>Ingår !!</t>
  </si>
  <si>
    <t>Expansionskärl</t>
  </si>
  <si>
    <t>Max  35 grader !?</t>
  </si>
  <si>
    <t>172m</t>
  </si>
  <si>
    <t>Ja, ingen begränsning</t>
  </si>
  <si>
    <t>Nibe Fighter 1245-8</t>
  </si>
  <si>
    <t xml:space="preserve"> +35 C ut</t>
  </si>
  <si>
    <t>Elkasset</t>
  </si>
  <si>
    <t>9 kW</t>
  </si>
  <si>
    <t>Varmvatenberedare</t>
  </si>
  <si>
    <t>180 liter</t>
  </si>
  <si>
    <t>Sjökollektor</t>
  </si>
  <si>
    <t>400m</t>
  </si>
  <si>
    <t>2x18 liter</t>
  </si>
  <si>
    <t>Grävning: Ja</t>
  </si>
  <si>
    <t>SMS 40 Fjärrstyrning</t>
  </si>
  <si>
    <t>Demontering / Bortforsling</t>
  </si>
  <si>
    <t>2 år</t>
  </si>
  <si>
    <t>Trygghetsför. 6år</t>
  </si>
  <si>
    <t>170m</t>
  </si>
  <si>
    <t>163m</t>
  </si>
  <si>
    <t>specifikt effektuttag</t>
  </si>
  <si>
    <t>41w/m</t>
  </si>
  <si>
    <t>Besparing kWh</t>
  </si>
  <si>
    <t>Beräknad kommande förbrukning kWh</t>
  </si>
  <si>
    <t>Mjukstartrelä ingår</t>
  </si>
  <si>
    <t>Beräknad reduktion %</t>
  </si>
  <si>
    <t>Nuvarande förbrukning / Kostnad</t>
  </si>
  <si>
    <t>Beräknad ny förbrukning ink. Hushåll, nuv. 25000</t>
  </si>
  <si>
    <t>Kost. Besparing /år</t>
  </si>
  <si>
    <t>600m</t>
  </si>
  <si>
    <t>Ej iläggning av slang och ej grävning, dock ingår slang, vikter och bioetanol.</t>
  </si>
  <si>
    <t>.</t>
  </si>
  <si>
    <t>Berg</t>
  </si>
  <si>
    <t>Sjö</t>
  </si>
  <si>
    <t>IVT Premiumline EQ C8</t>
  </si>
  <si>
    <t>Takkonvektor / Frikyla</t>
  </si>
  <si>
    <t>http://www.kinnan.se/VENETO/Produkter/KassettmodellerSkyStar/tabid/281/language/sv-SE/Default.aspx</t>
  </si>
  <si>
    <t>142m</t>
  </si>
  <si>
    <t>160m</t>
  </si>
  <si>
    <t>Grävning: Ja 10m</t>
  </si>
  <si>
    <t xml:space="preserve">Ja, </t>
  </si>
  <si>
    <t>VBX 200 ingår</t>
  </si>
  <si>
    <t>120l arbetstank</t>
  </si>
  <si>
    <t>Frikyla</t>
  </si>
  <si>
    <t>23000-8000=15000:-</t>
  </si>
  <si>
    <t>Trygghetsför. 6år  komp. 10år</t>
  </si>
  <si>
    <t>ja</t>
  </si>
  <si>
    <t>Ej iläggning av slang och ej grävning, mtrl. Ingår</t>
  </si>
  <si>
    <t>Varför angivet:  Max framledning 65 grader.</t>
  </si>
  <si>
    <t>ÄR VBX en VBX 200?</t>
  </si>
  <si>
    <t xml:space="preserve"> </t>
  </si>
  <si>
    <t>Beräknad årsförbrukning kWh (ex. hushåll)</t>
  </si>
  <si>
    <t>Vilken VBX</t>
  </si>
  <si>
    <t>15000:- för VBX före eller efter RoT?</t>
  </si>
  <si>
    <t>12kW</t>
  </si>
  <si>
    <t>12,2 kW</t>
  </si>
  <si>
    <t>8,3 kW</t>
  </si>
  <si>
    <t>9,2 kW</t>
  </si>
  <si>
    <t>9,2kW</t>
  </si>
  <si>
    <t>4kw</t>
  </si>
  <si>
    <t>2,3kw</t>
  </si>
  <si>
    <t>1,5kW</t>
  </si>
  <si>
    <t>1,1kW</t>
  </si>
  <si>
    <t>Varför så stor skillnad i Beräknad årsförbrukning kWh (ex. hushåll)?? Från 30 000 - 37 000</t>
  </si>
  <si>
    <t>Angiven effekt   8,3 - 12 kw</t>
  </si>
  <si>
    <t>Aktivt borrhål mellan 142-180m</t>
  </si>
  <si>
    <t>Konkret skillnad mellan IVT Premiumline EQ C10  och Nibe Fighter 1245-8</t>
  </si>
  <si>
    <t>Offert 1</t>
  </si>
  <si>
    <t>Offert 2</t>
  </si>
  <si>
    <t>Offert 3</t>
  </si>
  <si>
    <t>Offert 4</t>
  </si>
</sst>
</file>

<file path=xl/styles.xml><?xml version="1.0" encoding="utf-8"?>
<styleSheet xmlns="http://schemas.openxmlformats.org/spreadsheetml/2006/main">
  <numFmts count="2">
    <numFmt numFmtId="164" formatCode="#,##0\ &quot;kr&quot;"/>
    <numFmt numFmtId="165" formatCode="0.0%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16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6" fillId="0" borderId="0" xfId="0" applyFont="1"/>
    <xf numFmtId="3" fontId="0" fillId="0" borderId="0" xfId="0" applyNumberFormat="1"/>
    <xf numFmtId="0" fontId="5" fillId="2" borderId="1" xfId="0" applyFont="1" applyFill="1" applyBorder="1"/>
    <xf numFmtId="0" fontId="1" fillId="2" borderId="1" xfId="0" applyFont="1" applyFill="1" applyBorder="1"/>
    <xf numFmtId="0" fontId="1" fillId="3" borderId="0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164" fontId="1" fillId="4" borderId="0" xfId="0" applyNumberFormat="1" applyFon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10" fontId="6" fillId="4" borderId="0" xfId="0" applyNumberFormat="1" applyFont="1" applyFill="1" applyBorder="1" applyAlignment="1">
      <alignment horizontal="center"/>
    </xf>
    <xf numFmtId="3" fontId="7" fillId="4" borderId="2" xfId="0" applyNumberFormat="1" applyFont="1" applyFill="1" applyBorder="1" applyAlignment="1">
      <alignment horizontal="center"/>
    </xf>
    <xf numFmtId="164" fontId="7" fillId="4" borderId="2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4" fontId="1" fillId="4" borderId="3" xfId="0" applyNumberFormat="1" applyFont="1" applyFill="1" applyBorder="1" applyAlignment="1">
      <alignment horizontal="center"/>
    </xf>
    <xf numFmtId="3" fontId="0" fillId="4" borderId="3" xfId="0" applyNumberFormat="1" applyFill="1" applyBorder="1" applyAlignment="1">
      <alignment horizontal="center"/>
    </xf>
    <xf numFmtId="10" fontId="6" fillId="4" borderId="3" xfId="0" applyNumberFormat="1" applyFont="1" applyFill="1" applyBorder="1" applyAlignment="1">
      <alignment horizontal="center"/>
    </xf>
    <xf numFmtId="3" fontId="8" fillId="4" borderId="3" xfId="0" applyNumberFormat="1" applyFont="1" applyFill="1" applyBorder="1" applyAlignment="1">
      <alignment horizontal="center"/>
    </xf>
    <xf numFmtId="164" fontId="8" fillId="4" borderId="3" xfId="0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1" fillId="4" borderId="2" xfId="0" applyNumberFormat="1" applyFont="1" applyFill="1" applyBorder="1" applyAlignment="1">
      <alignment horizontal="center"/>
    </xf>
    <xf numFmtId="165" fontId="2" fillId="4" borderId="2" xfId="0" applyNumberFormat="1" applyFont="1" applyFill="1" applyBorder="1" applyAlignment="1">
      <alignment horizontal="center"/>
    </xf>
    <xf numFmtId="3" fontId="0" fillId="4" borderId="2" xfId="0" applyNumberFormat="1" applyFill="1" applyBorder="1" applyAlignment="1">
      <alignment horizontal="center"/>
    </xf>
    <xf numFmtId="10" fontId="6" fillId="4" borderId="2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0" fontId="0" fillId="4" borderId="2" xfId="0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3" fontId="8" fillId="5" borderId="3" xfId="0" applyNumberFormat="1" applyFont="1" applyFill="1" applyBorder="1" applyAlignment="1">
      <alignment horizontal="center"/>
    </xf>
    <xf numFmtId="0" fontId="0" fillId="6" borderId="3" xfId="0" applyFill="1" applyBorder="1" applyAlignment="1">
      <alignment horizontal="left"/>
    </xf>
    <xf numFmtId="0" fontId="0" fillId="6" borderId="3" xfId="0" applyFill="1" applyBorder="1" applyAlignment="1">
      <alignment horizontal="center"/>
    </xf>
    <xf numFmtId="164" fontId="0" fillId="6" borderId="3" xfId="0" applyNumberFormat="1" applyFont="1" applyFill="1" applyBorder="1" applyAlignment="1">
      <alignment horizontal="center"/>
    </xf>
    <xf numFmtId="164" fontId="1" fillId="6" borderId="3" xfId="0" applyNumberFormat="1" applyFont="1" applyFill="1" applyBorder="1" applyAlignment="1">
      <alignment horizontal="center"/>
    </xf>
    <xf numFmtId="165" fontId="2" fillId="6" borderId="3" xfId="0" applyNumberFormat="1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3" fontId="0" fillId="6" borderId="3" xfId="0" applyNumberFormat="1" applyFont="1" applyFill="1" applyBorder="1" applyAlignment="1">
      <alignment horizontal="center"/>
    </xf>
    <xf numFmtId="10" fontId="0" fillId="6" borderId="3" xfId="0" applyNumberFormat="1" applyFont="1" applyFill="1" applyBorder="1" applyAlignment="1">
      <alignment horizontal="center"/>
    </xf>
    <xf numFmtId="3" fontId="8" fillId="6" borderId="3" xfId="0" applyNumberFormat="1" applyFont="1" applyFill="1" applyBorder="1" applyAlignment="1">
      <alignment horizontal="center"/>
    </xf>
    <xf numFmtId="164" fontId="8" fillId="6" borderId="3" xfId="0" applyNumberFormat="1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2" xfId="0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1" fillId="5" borderId="0" xfId="0" applyNumberFormat="1" applyFont="1" applyFill="1" applyBorder="1" applyAlignment="1">
      <alignment horizontal="center"/>
    </xf>
    <xf numFmtId="164" fontId="1" fillId="5" borderId="2" xfId="0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3" fontId="0" fillId="5" borderId="0" xfId="0" applyNumberFormat="1" applyFill="1" applyBorder="1" applyAlignment="1">
      <alignment horizontal="center"/>
    </xf>
    <xf numFmtId="3" fontId="0" fillId="5" borderId="2" xfId="0" applyNumberFormat="1" applyFill="1" applyBorder="1" applyAlignment="1">
      <alignment horizontal="center"/>
    </xf>
    <xf numFmtId="10" fontId="6" fillId="5" borderId="0" xfId="0" applyNumberFormat="1" applyFont="1" applyFill="1" applyBorder="1" applyAlignment="1">
      <alignment horizontal="center"/>
    </xf>
    <xf numFmtId="10" fontId="6" fillId="5" borderId="2" xfId="0" applyNumberFormat="1" applyFont="1" applyFill="1" applyBorder="1" applyAlignment="1">
      <alignment horizontal="center"/>
    </xf>
    <xf numFmtId="3" fontId="7" fillId="5" borderId="2" xfId="0" applyNumberFormat="1" applyFont="1" applyFill="1" applyBorder="1" applyAlignment="1">
      <alignment horizontal="center"/>
    </xf>
    <xf numFmtId="164" fontId="8" fillId="5" borderId="0" xfId="0" applyNumberFormat="1" applyFont="1" applyFill="1" applyBorder="1" applyAlignment="1">
      <alignment horizontal="center"/>
    </xf>
    <xf numFmtId="164" fontId="7" fillId="5" borderId="2" xfId="0" applyNumberFormat="1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1" fillId="4" borderId="6" xfId="0" applyNumberFormat="1" applyFont="1" applyFill="1" applyBorder="1" applyAlignment="1">
      <alignment horizontal="center"/>
    </xf>
    <xf numFmtId="3" fontId="0" fillId="4" borderId="6" xfId="0" applyNumberFormat="1" applyFill="1" applyBorder="1" applyAlignment="1">
      <alignment horizontal="center"/>
    </xf>
    <xf numFmtId="10" fontId="6" fillId="4" borderId="6" xfId="0" applyNumberFormat="1" applyFont="1" applyFill="1" applyBorder="1" applyAlignment="1">
      <alignment horizontal="center"/>
    </xf>
    <xf numFmtId="3" fontId="8" fillId="4" borderId="6" xfId="0" applyNumberFormat="1" applyFont="1" applyFill="1" applyBorder="1" applyAlignment="1">
      <alignment horizontal="center"/>
    </xf>
    <xf numFmtId="164" fontId="8" fillId="4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  <xf numFmtId="164" fontId="2" fillId="5" borderId="0" xfId="0" applyNumberFormat="1" applyFont="1" applyFill="1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8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" sqref="A3"/>
    </sheetView>
  </sheetViews>
  <sheetFormatPr defaultRowHeight="15"/>
  <cols>
    <col min="1" max="1" width="48.5703125" bestFit="1" customWidth="1"/>
    <col min="2" max="2" width="18.85546875" style="2" hidden="1" customWidth="1"/>
    <col min="3" max="3" width="22.7109375" style="3" bestFit="1" customWidth="1"/>
    <col min="4" max="4" width="22.7109375" style="4" bestFit="1" customWidth="1"/>
    <col min="5" max="5" width="22.7109375" style="4" hidden="1" customWidth="1"/>
    <col min="6" max="6" width="18.42578125" style="2" hidden="1" customWidth="1"/>
    <col min="7" max="7" width="18.42578125" style="80" bestFit="1" customWidth="1"/>
    <col min="8" max="8" width="31" style="2" customWidth="1"/>
    <col min="9" max="9" width="21.7109375" style="11" hidden="1" customWidth="1"/>
  </cols>
  <sheetData>
    <row r="1" spans="1:17">
      <c r="B1" s="82" t="s">
        <v>120</v>
      </c>
      <c r="C1" s="83"/>
      <c r="D1" s="10" t="s">
        <v>121</v>
      </c>
      <c r="E1" s="10"/>
      <c r="F1" s="82" t="s">
        <v>122</v>
      </c>
      <c r="G1" s="83"/>
      <c r="H1" s="82" t="s">
        <v>123</v>
      </c>
      <c r="I1" s="83"/>
    </row>
    <row r="2" spans="1:17">
      <c r="C2" s="21"/>
      <c r="D2" s="13"/>
      <c r="E2" s="54" t="s">
        <v>83</v>
      </c>
      <c r="F2" s="55" t="s">
        <v>84</v>
      </c>
      <c r="G2" s="72"/>
      <c r="H2" s="31" t="s">
        <v>84</v>
      </c>
      <c r="I2" s="43" t="s">
        <v>100</v>
      </c>
      <c r="J2" s="12" t="s">
        <v>84</v>
      </c>
    </row>
    <row r="3" spans="1:17" ht="15.75" thickBot="1">
      <c r="B3" s="31" t="s">
        <v>86</v>
      </c>
      <c r="C3" s="22" t="s">
        <v>85</v>
      </c>
      <c r="D3" s="13" t="s">
        <v>85</v>
      </c>
      <c r="E3" s="54" t="s">
        <v>86</v>
      </c>
      <c r="F3" s="55" t="s">
        <v>86</v>
      </c>
      <c r="G3" s="72" t="s">
        <v>85</v>
      </c>
      <c r="H3" s="31" t="s">
        <v>85</v>
      </c>
      <c r="I3" s="44" t="s">
        <v>86</v>
      </c>
    </row>
    <row r="4" spans="1:17" ht="16.5" thickBot="1">
      <c r="A4" s="8" t="s">
        <v>37</v>
      </c>
      <c r="B4" s="32">
        <v>147500</v>
      </c>
      <c r="C4" s="23">
        <v>169500</v>
      </c>
      <c r="D4" s="14">
        <v>189000</v>
      </c>
      <c r="E4" s="56"/>
      <c r="F4" s="57"/>
      <c r="G4" s="73">
        <v>170000</v>
      </c>
      <c r="H4" s="32">
        <v>182000</v>
      </c>
      <c r="I4" s="45">
        <v>128000</v>
      </c>
      <c r="J4" s="1"/>
      <c r="K4" s="1"/>
      <c r="L4" s="1"/>
      <c r="M4" s="1"/>
      <c r="N4" s="1"/>
      <c r="O4" s="1"/>
      <c r="P4" s="1"/>
      <c r="Q4" s="1"/>
    </row>
    <row r="5" spans="1:17">
      <c r="A5" t="s">
        <v>38</v>
      </c>
      <c r="B5" s="33">
        <v>125375</v>
      </c>
      <c r="C5" s="24">
        <v>159825</v>
      </c>
      <c r="D5" s="15">
        <v>161400</v>
      </c>
      <c r="E5" s="58"/>
      <c r="F5" s="59"/>
      <c r="G5" s="74">
        <v>142000</v>
      </c>
      <c r="H5" s="33">
        <v>155000</v>
      </c>
      <c r="I5" s="46">
        <v>108500</v>
      </c>
      <c r="J5" s="1"/>
      <c r="K5" s="1"/>
      <c r="L5" s="1"/>
      <c r="M5" s="1"/>
      <c r="N5" s="1"/>
      <c r="O5" s="1"/>
      <c r="P5" s="1"/>
      <c r="Q5" s="1"/>
    </row>
    <row r="6" spans="1:17">
      <c r="B6" s="34"/>
      <c r="C6" s="84"/>
      <c r="D6" s="84"/>
      <c r="E6" s="85"/>
      <c r="F6" s="86"/>
      <c r="G6" s="84"/>
      <c r="H6" s="84"/>
      <c r="I6" s="47"/>
    </row>
    <row r="7" spans="1:17" ht="15.75" thickBot="1">
      <c r="B7" s="34"/>
      <c r="C7" s="84"/>
      <c r="D7" s="84"/>
      <c r="E7" s="85"/>
      <c r="F7" s="86"/>
      <c r="G7" s="84"/>
      <c r="H7" s="84"/>
      <c r="I7" s="47"/>
    </row>
    <row r="8" spans="1:17" ht="16.5" thickBot="1">
      <c r="A8" s="8" t="s">
        <v>104</v>
      </c>
      <c r="B8" s="35">
        <v>33000</v>
      </c>
      <c r="C8" s="25">
        <v>33000</v>
      </c>
      <c r="D8" s="13">
        <v>37000</v>
      </c>
      <c r="E8" s="60">
        <v>37000</v>
      </c>
      <c r="F8" s="55">
        <v>30000</v>
      </c>
      <c r="G8" s="72">
        <v>30000</v>
      </c>
      <c r="H8" s="31">
        <v>32000</v>
      </c>
      <c r="I8" s="48">
        <v>32000</v>
      </c>
    </row>
    <row r="9" spans="1:17">
      <c r="A9" t="s">
        <v>75</v>
      </c>
      <c r="B9" s="35">
        <v>22670</v>
      </c>
      <c r="C9" s="22">
        <v>23670</v>
      </c>
      <c r="D9" s="13">
        <v>28720</v>
      </c>
      <c r="E9" s="60">
        <v>28720</v>
      </c>
      <c r="F9" s="55">
        <v>22626</v>
      </c>
      <c r="G9" s="72">
        <v>22037</v>
      </c>
      <c r="H9" s="31">
        <v>20480</v>
      </c>
      <c r="I9" s="48">
        <v>20480</v>
      </c>
    </row>
    <row r="10" spans="1:17">
      <c r="A10" t="s">
        <v>76</v>
      </c>
      <c r="B10" s="35">
        <f>B8-B9</f>
        <v>10330</v>
      </c>
      <c r="C10" s="25">
        <f t="shared" ref="C10:G10" si="0">C8-C9</f>
        <v>9330</v>
      </c>
      <c r="D10" s="16">
        <f t="shared" si="0"/>
        <v>8280</v>
      </c>
      <c r="E10" s="61">
        <f t="shared" ref="E10" si="1">E8-E9</f>
        <v>8280</v>
      </c>
      <c r="F10" s="62">
        <f t="shared" si="0"/>
        <v>7374</v>
      </c>
      <c r="G10" s="75">
        <f t="shared" si="0"/>
        <v>7963</v>
      </c>
      <c r="H10" s="35">
        <v>6530</v>
      </c>
      <c r="I10" s="49">
        <v>6530</v>
      </c>
    </row>
    <row r="11" spans="1:17">
      <c r="A11" s="6" t="s">
        <v>78</v>
      </c>
      <c r="B11" s="36">
        <f t="shared" ref="B11:G11" si="2">1-(B10/B8)</f>
        <v>0.68696969696969701</v>
      </c>
      <c r="C11" s="26">
        <f t="shared" si="2"/>
        <v>0.71727272727272728</v>
      </c>
      <c r="D11" s="17">
        <f t="shared" si="2"/>
        <v>0.77621621621621628</v>
      </c>
      <c r="E11" s="63">
        <f t="shared" si="2"/>
        <v>0.77621621621621628</v>
      </c>
      <c r="F11" s="64">
        <f t="shared" si="2"/>
        <v>0.75419999999999998</v>
      </c>
      <c r="G11" s="76">
        <f t="shared" si="2"/>
        <v>0.73456666666666659</v>
      </c>
      <c r="H11" s="39">
        <f t="shared" ref="H11:I11" si="3">1-(H10/H8)</f>
        <v>0.79593749999999996</v>
      </c>
      <c r="I11" s="50">
        <f t="shared" si="3"/>
        <v>0.79593749999999996</v>
      </c>
    </row>
    <row r="12" spans="1:17">
      <c r="A12" s="6" t="s">
        <v>80</v>
      </c>
      <c r="B12" s="18">
        <f t="shared" ref="B12:I12" si="4">($A$73*(1-B11))+$A$74</f>
        <v>11260.60606060606</v>
      </c>
      <c r="C12" s="27"/>
      <c r="D12" s="18"/>
      <c r="E12" s="42"/>
      <c r="F12" s="65"/>
      <c r="G12" s="77"/>
      <c r="H12" s="18"/>
      <c r="I12" s="51">
        <f t="shared" si="4"/>
        <v>9081.25</v>
      </c>
    </row>
    <row r="13" spans="1:17" ht="15.75" thickBot="1">
      <c r="A13" s="6" t="s">
        <v>81</v>
      </c>
      <c r="B13" s="19">
        <f t="shared" ref="B13" si="5">(($A$73+$A$74)-B12)*$A$75</f>
        <v>17861.212121212124</v>
      </c>
      <c r="C13" s="28"/>
      <c r="D13" s="19"/>
      <c r="E13" s="66"/>
      <c r="F13" s="67"/>
      <c r="G13" s="78"/>
      <c r="H13" s="19"/>
      <c r="I13" s="52">
        <f t="shared" ref="C13:I13" si="6">(($A$73+$A$74)-I12)*$A$75</f>
        <v>20694.375</v>
      </c>
    </row>
    <row r="14" spans="1:17" ht="16.5" thickBot="1">
      <c r="A14" s="8" t="s">
        <v>0</v>
      </c>
      <c r="B14" s="37" t="s">
        <v>1</v>
      </c>
      <c r="C14" s="29" t="s">
        <v>44</v>
      </c>
      <c r="D14" s="20" t="s">
        <v>44</v>
      </c>
      <c r="E14" s="68" t="s">
        <v>44</v>
      </c>
      <c r="F14" s="69" t="s">
        <v>57</v>
      </c>
      <c r="G14" s="79" t="s">
        <v>57</v>
      </c>
      <c r="H14" s="37" t="s">
        <v>87</v>
      </c>
      <c r="I14" s="53" t="s">
        <v>87</v>
      </c>
    </row>
    <row r="15" spans="1:17">
      <c r="A15" t="s">
        <v>42</v>
      </c>
      <c r="B15" s="31" t="s">
        <v>107</v>
      </c>
      <c r="C15" s="22" t="s">
        <v>107</v>
      </c>
      <c r="D15" s="13" t="s">
        <v>108</v>
      </c>
      <c r="E15" s="60" t="s">
        <v>108</v>
      </c>
      <c r="F15" s="55" t="s">
        <v>109</v>
      </c>
      <c r="G15" s="72" t="s">
        <v>109</v>
      </c>
      <c r="H15" s="31" t="s">
        <v>110</v>
      </c>
      <c r="I15" s="44" t="s">
        <v>111</v>
      </c>
    </row>
    <row r="16" spans="1:17">
      <c r="A16" t="s">
        <v>59</v>
      </c>
      <c r="B16" s="31" t="s">
        <v>39</v>
      </c>
      <c r="C16" s="22" t="s">
        <v>39</v>
      </c>
      <c r="D16" s="13" t="s">
        <v>39</v>
      </c>
      <c r="E16" s="60" t="s">
        <v>39</v>
      </c>
      <c r="F16" s="55" t="s">
        <v>60</v>
      </c>
      <c r="G16" s="72" t="s">
        <v>60</v>
      </c>
      <c r="H16" s="31" t="s">
        <v>39</v>
      </c>
      <c r="I16" s="48"/>
    </row>
    <row r="17" spans="1:9">
      <c r="A17" t="s">
        <v>43</v>
      </c>
      <c r="B17" s="31" t="s">
        <v>112</v>
      </c>
      <c r="C17" s="22" t="s">
        <v>113</v>
      </c>
      <c r="D17" s="13" t="s">
        <v>114</v>
      </c>
      <c r="E17" s="60" t="s">
        <v>114</v>
      </c>
      <c r="F17" s="55"/>
      <c r="G17" s="72"/>
      <c r="H17" s="31" t="s">
        <v>115</v>
      </c>
      <c r="I17" s="48"/>
    </row>
    <row r="18" spans="1:9">
      <c r="A18" t="s">
        <v>61</v>
      </c>
      <c r="B18" s="31" t="s">
        <v>39</v>
      </c>
      <c r="C18" s="22" t="s">
        <v>39</v>
      </c>
      <c r="D18" s="13" t="s">
        <v>39</v>
      </c>
      <c r="E18" s="60" t="s">
        <v>39</v>
      </c>
      <c r="F18" s="55" t="s">
        <v>62</v>
      </c>
      <c r="G18" s="72" t="s">
        <v>62</v>
      </c>
      <c r="H18" s="31" t="s">
        <v>95</v>
      </c>
      <c r="I18" s="44" t="s">
        <v>95</v>
      </c>
    </row>
    <row r="19" spans="1:9">
      <c r="A19" t="s">
        <v>2</v>
      </c>
      <c r="B19" s="31" t="s">
        <v>3</v>
      </c>
      <c r="C19" s="22" t="s">
        <v>47</v>
      </c>
      <c r="D19" s="13" t="s">
        <v>50</v>
      </c>
      <c r="E19" s="60"/>
      <c r="F19" s="55"/>
      <c r="G19" s="72" t="s">
        <v>71</v>
      </c>
      <c r="H19" s="31" t="s">
        <v>91</v>
      </c>
      <c r="I19" s="48"/>
    </row>
    <row r="20" spans="1:9">
      <c r="A20" t="s">
        <v>40</v>
      </c>
      <c r="B20" s="31" t="s">
        <v>41</v>
      </c>
      <c r="C20" s="22" t="s">
        <v>49</v>
      </c>
      <c r="D20" s="13" t="s">
        <v>55</v>
      </c>
      <c r="E20" s="60"/>
      <c r="F20" s="55"/>
      <c r="G20" s="72" t="s">
        <v>72</v>
      </c>
      <c r="H20" s="31" t="s">
        <v>90</v>
      </c>
      <c r="I20" s="48"/>
    </row>
    <row r="21" spans="1:9">
      <c r="A21" t="s">
        <v>73</v>
      </c>
      <c r="B21" s="31"/>
      <c r="C21" s="22"/>
      <c r="D21" s="13"/>
      <c r="E21" s="60"/>
      <c r="F21" s="55"/>
      <c r="G21" s="72" t="s">
        <v>74</v>
      </c>
      <c r="H21" s="31"/>
      <c r="I21" s="48"/>
    </row>
    <row r="22" spans="1:9">
      <c r="A22" t="s">
        <v>63</v>
      </c>
      <c r="B22" s="31"/>
      <c r="C22" s="22"/>
      <c r="D22" s="13"/>
      <c r="E22" s="60" t="s">
        <v>82</v>
      </c>
      <c r="F22" s="55" t="s">
        <v>64</v>
      </c>
      <c r="G22" s="72"/>
      <c r="H22" s="31"/>
      <c r="I22" s="44" t="s">
        <v>64</v>
      </c>
    </row>
    <row r="23" spans="1:9">
      <c r="A23" t="s">
        <v>4</v>
      </c>
      <c r="B23" s="31" t="s">
        <v>5</v>
      </c>
      <c r="C23" s="22" t="s">
        <v>5</v>
      </c>
      <c r="D23" s="13" t="s">
        <v>5</v>
      </c>
      <c r="E23" s="60"/>
      <c r="F23" s="55"/>
      <c r="G23" s="72" t="s">
        <v>5</v>
      </c>
      <c r="H23" s="31" t="s">
        <v>5</v>
      </c>
      <c r="I23" s="48"/>
    </row>
    <row r="24" spans="1:9">
      <c r="A24" t="s">
        <v>6</v>
      </c>
      <c r="B24" s="31" t="s">
        <v>7</v>
      </c>
      <c r="C24" s="22" t="s">
        <v>7</v>
      </c>
      <c r="D24" s="13" t="s">
        <v>7</v>
      </c>
      <c r="E24" s="60"/>
      <c r="F24" s="55"/>
      <c r="G24" s="72"/>
      <c r="H24" s="40" t="s">
        <v>15</v>
      </c>
      <c r="I24" s="48"/>
    </row>
    <row r="25" spans="1:9">
      <c r="A25" t="s">
        <v>8</v>
      </c>
      <c r="B25" s="31" t="s">
        <v>15</v>
      </c>
      <c r="C25" s="22" t="s">
        <v>15</v>
      </c>
      <c r="D25" s="13" t="s">
        <v>15</v>
      </c>
      <c r="E25" s="60" t="s">
        <v>15</v>
      </c>
      <c r="F25" s="55"/>
      <c r="G25" s="72" t="s">
        <v>15</v>
      </c>
      <c r="H25" s="41"/>
      <c r="I25" s="44" t="s">
        <v>99</v>
      </c>
    </row>
    <row r="26" spans="1:9">
      <c r="A26" t="s">
        <v>9</v>
      </c>
      <c r="B26" s="31" t="s">
        <v>45</v>
      </c>
      <c r="C26" s="22" t="s">
        <v>45</v>
      </c>
      <c r="D26" s="13" t="s">
        <v>56</v>
      </c>
      <c r="E26" s="60" t="s">
        <v>56</v>
      </c>
      <c r="F26" s="55" t="s">
        <v>66</v>
      </c>
      <c r="G26" s="72" t="s">
        <v>39</v>
      </c>
      <c r="H26" s="31" t="s">
        <v>92</v>
      </c>
      <c r="I26" s="48"/>
    </row>
    <row r="27" spans="1:9">
      <c r="A27" t="s">
        <v>10</v>
      </c>
      <c r="B27" s="31" t="s">
        <v>11</v>
      </c>
      <c r="C27" s="22" t="s">
        <v>11</v>
      </c>
      <c r="D27" s="13" t="s">
        <v>51</v>
      </c>
      <c r="E27" s="60" t="s">
        <v>51</v>
      </c>
      <c r="F27" s="55" t="s">
        <v>39</v>
      </c>
      <c r="G27" s="72" t="s">
        <v>15</v>
      </c>
      <c r="H27" s="31" t="s">
        <v>93</v>
      </c>
      <c r="I27" s="48"/>
    </row>
    <row r="28" spans="1:9">
      <c r="A28" t="s">
        <v>12</v>
      </c>
      <c r="B28" s="31" t="s">
        <v>13</v>
      </c>
      <c r="C28" s="22" t="s">
        <v>13</v>
      </c>
      <c r="D28" s="70" t="s">
        <v>13</v>
      </c>
      <c r="E28" s="71" t="s">
        <v>13</v>
      </c>
      <c r="F28" s="55"/>
      <c r="G28" s="72" t="s">
        <v>39</v>
      </c>
      <c r="H28" s="31" t="s">
        <v>93</v>
      </c>
      <c r="I28" s="48"/>
    </row>
    <row r="29" spans="1:9">
      <c r="A29" t="s">
        <v>14</v>
      </c>
      <c r="B29" s="31" t="s">
        <v>15</v>
      </c>
      <c r="C29" s="22" t="s">
        <v>15</v>
      </c>
      <c r="D29" s="13" t="s">
        <v>15</v>
      </c>
      <c r="E29" s="60" t="s">
        <v>15</v>
      </c>
      <c r="F29" s="55" t="s">
        <v>15</v>
      </c>
      <c r="G29" s="72" t="s">
        <v>15</v>
      </c>
      <c r="H29" s="41" t="s">
        <v>39</v>
      </c>
      <c r="I29" s="48"/>
    </row>
    <row r="30" spans="1:9">
      <c r="A30" t="s">
        <v>16</v>
      </c>
      <c r="B30" s="38" t="s">
        <v>46</v>
      </c>
      <c r="C30" s="30" t="s">
        <v>46</v>
      </c>
      <c r="D30" s="13"/>
      <c r="E30" s="60"/>
      <c r="F30" s="55"/>
      <c r="G30" s="72"/>
      <c r="H30" s="41"/>
      <c r="I30" s="48"/>
    </row>
    <row r="31" spans="1:9">
      <c r="A31" t="s">
        <v>17</v>
      </c>
      <c r="B31" s="31" t="s">
        <v>15</v>
      </c>
      <c r="C31" s="22" t="s">
        <v>15</v>
      </c>
      <c r="D31" s="13"/>
      <c r="E31" s="60"/>
      <c r="F31" s="55" t="s">
        <v>15</v>
      </c>
      <c r="G31" s="72"/>
      <c r="H31" s="41" t="s">
        <v>15</v>
      </c>
      <c r="I31" s="48"/>
    </row>
    <row r="32" spans="1:9">
      <c r="A32" t="s">
        <v>53</v>
      </c>
      <c r="B32" s="31" t="s">
        <v>39</v>
      </c>
      <c r="C32" s="22" t="s">
        <v>39</v>
      </c>
      <c r="D32" s="13" t="s">
        <v>15</v>
      </c>
      <c r="E32" s="60" t="s">
        <v>15</v>
      </c>
      <c r="F32" s="55" t="s">
        <v>65</v>
      </c>
      <c r="G32" s="72" t="s">
        <v>65</v>
      </c>
      <c r="H32" s="41" t="s">
        <v>65</v>
      </c>
      <c r="I32" s="48"/>
    </row>
    <row r="33" spans="1:9">
      <c r="A33" t="s">
        <v>68</v>
      </c>
      <c r="B33" s="31"/>
      <c r="C33" s="22"/>
      <c r="D33" s="13"/>
      <c r="E33" s="60"/>
      <c r="F33" s="55" t="s">
        <v>15</v>
      </c>
      <c r="G33" s="72" t="s">
        <v>15</v>
      </c>
      <c r="H33" s="41" t="s">
        <v>15</v>
      </c>
      <c r="I33" s="48"/>
    </row>
    <row r="34" spans="1:9" ht="15.75" thickBot="1">
      <c r="A34" t="s">
        <v>67</v>
      </c>
      <c r="B34" s="31"/>
      <c r="C34" s="21"/>
      <c r="D34" s="13"/>
      <c r="E34" s="60"/>
      <c r="F34" s="55" t="s">
        <v>15</v>
      </c>
      <c r="G34" s="72" t="s">
        <v>15</v>
      </c>
      <c r="H34" s="41" t="s">
        <v>15</v>
      </c>
      <c r="I34" s="48"/>
    </row>
    <row r="35" spans="1:9" ht="16.5" thickBot="1">
      <c r="A35" s="8" t="s">
        <v>18</v>
      </c>
      <c r="B35" s="31"/>
      <c r="C35" s="21"/>
      <c r="D35" s="13"/>
      <c r="E35" s="60"/>
      <c r="F35" s="55"/>
      <c r="G35" s="72"/>
      <c r="H35" s="41"/>
      <c r="I35" s="48"/>
    </row>
    <row r="36" spans="1:9">
      <c r="A36" t="s">
        <v>19</v>
      </c>
      <c r="B36" s="31" t="s">
        <v>48</v>
      </c>
      <c r="C36" s="22" t="s">
        <v>48</v>
      </c>
      <c r="D36" s="13" t="s">
        <v>48</v>
      </c>
      <c r="E36" s="60" t="s">
        <v>48</v>
      </c>
      <c r="F36" s="55" t="s">
        <v>39</v>
      </c>
      <c r="G36" s="72" t="s">
        <v>39</v>
      </c>
      <c r="H36" s="40" t="s">
        <v>48</v>
      </c>
      <c r="I36" s="48"/>
    </row>
    <row r="37" spans="1:9">
      <c r="A37" t="s">
        <v>20</v>
      </c>
      <c r="B37" s="31" t="s">
        <v>48</v>
      </c>
      <c r="C37" s="22" t="s">
        <v>48</v>
      </c>
      <c r="D37" s="13" t="s">
        <v>48</v>
      </c>
      <c r="E37" s="60" t="s">
        <v>48</v>
      </c>
      <c r="F37" s="55" t="s">
        <v>39</v>
      </c>
      <c r="G37" s="72" t="s">
        <v>39</v>
      </c>
      <c r="H37" s="40" t="s">
        <v>48</v>
      </c>
      <c r="I37" s="48"/>
    </row>
    <row r="38" spans="1:9">
      <c r="A38" t="s">
        <v>21</v>
      </c>
      <c r="B38" s="31" t="s">
        <v>48</v>
      </c>
      <c r="C38" s="22" t="s">
        <v>48</v>
      </c>
      <c r="D38" s="13" t="s">
        <v>15</v>
      </c>
      <c r="E38" s="60" t="s">
        <v>15</v>
      </c>
      <c r="F38" s="55" t="s">
        <v>39</v>
      </c>
      <c r="G38" s="72" t="s">
        <v>39</v>
      </c>
      <c r="H38" s="41" t="s">
        <v>39</v>
      </c>
      <c r="I38" s="48"/>
    </row>
    <row r="39" spans="1:9">
      <c r="A39" t="s">
        <v>22</v>
      </c>
      <c r="B39" s="31" t="s">
        <v>48</v>
      </c>
      <c r="C39" s="22" t="s">
        <v>48</v>
      </c>
      <c r="D39" s="13"/>
      <c r="E39" s="60"/>
      <c r="F39" s="55" t="s">
        <v>52</v>
      </c>
      <c r="G39" s="72" t="s">
        <v>52</v>
      </c>
      <c r="H39" s="41"/>
      <c r="I39" s="48"/>
    </row>
    <row r="40" spans="1:9">
      <c r="A40" t="s">
        <v>23</v>
      </c>
      <c r="B40" s="32">
        <v>15000</v>
      </c>
      <c r="C40" s="23">
        <v>15000</v>
      </c>
      <c r="D40" s="13" t="s">
        <v>52</v>
      </c>
      <c r="E40" s="60" t="s">
        <v>52</v>
      </c>
      <c r="F40" s="55" t="s">
        <v>52</v>
      </c>
      <c r="G40" s="72" t="s">
        <v>52</v>
      </c>
      <c r="H40" s="31" t="s">
        <v>94</v>
      </c>
      <c r="I40" s="48"/>
    </row>
    <row r="41" spans="1:9">
      <c r="A41" t="s">
        <v>24</v>
      </c>
      <c r="B41" s="31" t="s">
        <v>48</v>
      </c>
      <c r="C41" s="22" t="s">
        <v>48</v>
      </c>
      <c r="D41" s="13" t="s">
        <v>48</v>
      </c>
      <c r="E41" s="60" t="s">
        <v>48</v>
      </c>
      <c r="F41" s="55" t="s">
        <v>77</v>
      </c>
      <c r="G41" s="72" t="s">
        <v>77</v>
      </c>
      <c r="H41" s="41"/>
      <c r="I41" s="48"/>
    </row>
    <row r="42" spans="1:9">
      <c r="A42" t="s">
        <v>25</v>
      </c>
      <c r="B42" s="31" t="s">
        <v>48</v>
      </c>
      <c r="C42" s="22" t="s">
        <v>48</v>
      </c>
      <c r="D42" s="13" t="s">
        <v>48</v>
      </c>
      <c r="E42" s="60" t="s">
        <v>48</v>
      </c>
      <c r="F42" s="55"/>
      <c r="G42" s="72"/>
      <c r="H42" s="31"/>
      <c r="I42" s="48"/>
    </row>
    <row r="43" spans="1:9" ht="15.75" thickBot="1">
      <c r="B43" s="31"/>
      <c r="C43" s="21"/>
      <c r="D43" s="13"/>
      <c r="E43" s="60"/>
      <c r="F43" s="55"/>
      <c r="G43" s="72"/>
      <c r="H43" s="31"/>
      <c r="I43" s="48"/>
    </row>
    <row r="44" spans="1:9" ht="16.5" thickBot="1">
      <c r="A44" s="8" t="s">
        <v>26</v>
      </c>
      <c r="B44" s="31"/>
      <c r="C44" s="21"/>
      <c r="D44" s="13"/>
      <c r="E44" s="60"/>
      <c r="F44" s="55"/>
      <c r="G44" s="72"/>
      <c r="H44" s="31"/>
      <c r="I44" s="48"/>
    </row>
    <row r="45" spans="1:9">
      <c r="A45" t="s">
        <v>27</v>
      </c>
      <c r="B45" s="31" t="s">
        <v>28</v>
      </c>
      <c r="C45" s="22" t="s">
        <v>28</v>
      </c>
      <c r="D45" s="13" t="s">
        <v>28</v>
      </c>
      <c r="E45" s="60" t="s">
        <v>28</v>
      </c>
      <c r="F45" s="55"/>
      <c r="G45" s="72" t="s">
        <v>39</v>
      </c>
      <c r="H45" s="31" t="s">
        <v>28</v>
      </c>
      <c r="I45" s="48"/>
    </row>
    <row r="46" spans="1:9">
      <c r="A46" t="s">
        <v>96</v>
      </c>
      <c r="B46" s="31"/>
      <c r="C46" s="21"/>
      <c r="D46" s="13"/>
      <c r="E46" s="60"/>
      <c r="F46" s="55"/>
      <c r="G46" s="72"/>
      <c r="H46" s="31" t="s">
        <v>97</v>
      </c>
      <c r="I46" s="48"/>
    </row>
    <row r="47" spans="1:9">
      <c r="B47" s="31"/>
      <c r="C47" s="21"/>
      <c r="D47" s="13"/>
      <c r="E47" s="60"/>
      <c r="F47" s="55"/>
      <c r="G47" s="72"/>
      <c r="H47" s="31"/>
      <c r="I47" s="48"/>
    </row>
    <row r="48" spans="1:9" ht="15.75" thickBot="1">
      <c r="B48" s="31"/>
      <c r="C48" s="21"/>
      <c r="D48" s="13"/>
      <c r="E48" s="60"/>
      <c r="F48" s="55"/>
      <c r="G48" s="72"/>
      <c r="H48" s="31"/>
      <c r="I48" s="48"/>
    </row>
    <row r="49" spans="1:9" ht="16.5" thickBot="1">
      <c r="A49" s="8" t="s">
        <v>30</v>
      </c>
      <c r="B49" s="31"/>
      <c r="C49" s="21"/>
      <c r="D49" s="13"/>
      <c r="E49" s="60"/>
      <c r="F49" s="55"/>
      <c r="G49" s="72"/>
      <c r="H49" s="31"/>
      <c r="I49" s="48"/>
    </row>
    <row r="50" spans="1:9">
      <c r="A50" t="s">
        <v>31</v>
      </c>
      <c r="B50" s="31" t="s">
        <v>32</v>
      </c>
      <c r="C50" s="22" t="s">
        <v>32</v>
      </c>
      <c r="D50" s="13" t="s">
        <v>32</v>
      </c>
      <c r="E50" s="60" t="s">
        <v>32</v>
      </c>
      <c r="F50" s="55" t="s">
        <v>69</v>
      </c>
      <c r="G50" s="72" t="s">
        <v>69</v>
      </c>
      <c r="H50" s="31" t="s">
        <v>69</v>
      </c>
      <c r="I50" s="48"/>
    </row>
    <row r="51" spans="1:9">
      <c r="A51" t="s">
        <v>33</v>
      </c>
      <c r="B51" s="31" t="s">
        <v>34</v>
      </c>
      <c r="C51" s="22" t="s">
        <v>34</v>
      </c>
      <c r="D51" s="13" t="s">
        <v>34</v>
      </c>
      <c r="E51" s="60" t="s">
        <v>34</v>
      </c>
      <c r="F51" s="55"/>
      <c r="G51" s="72"/>
      <c r="H51" s="31"/>
      <c r="I51" s="48"/>
    </row>
    <row r="52" spans="1:9">
      <c r="A52" t="s">
        <v>35</v>
      </c>
      <c r="B52" s="31" t="s">
        <v>36</v>
      </c>
      <c r="C52" s="22" t="s">
        <v>36</v>
      </c>
      <c r="D52" s="13" t="s">
        <v>36</v>
      </c>
      <c r="E52" s="60" t="s">
        <v>36</v>
      </c>
      <c r="F52" s="55" t="s">
        <v>70</v>
      </c>
      <c r="G52" s="72" t="s">
        <v>70</v>
      </c>
      <c r="H52" s="31" t="s">
        <v>98</v>
      </c>
      <c r="I52" s="48"/>
    </row>
    <row r="53" spans="1:9">
      <c r="B53" s="31"/>
      <c r="C53" s="21"/>
      <c r="D53" s="13"/>
      <c r="E53" s="60"/>
      <c r="F53" s="55"/>
      <c r="G53" s="72"/>
      <c r="H53" s="31"/>
      <c r="I53" s="48"/>
    </row>
    <row r="54" spans="1:9">
      <c r="B54" s="31"/>
      <c r="C54" s="21"/>
      <c r="D54" s="13"/>
      <c r="E54" s="60"/>
      <c r="F54" s="55"/>
      <c r="G54" s="72"/>
      <c r="H54" s="31"/>
      <c r="I54" s="48"/>
    </row>
    <row r="55" spans="1:9" ht="15.75" thickBot="1">
      <c r="B55" s="31"/>
      <c r="C55" s="21"/>
      <c r="D55" s="13"/>
      <c r="E55" s="60"/>
      <c r="F55" s="55"/>
      <c r="G55" s="72"/>
      <c r="H55" s="31"/>
      <c r="I55" s="48"/>
    </row>
    <row r="56" spans="1:9" ht="15.75" thickBot="1">
      <c r="A56" s="9" t="s">
        <v>29</v>
      </c>
      <c r="B56" s="31"/>
      <c r="C56" s="21"/>
      <c r="D56" s="13"/>
      <c r="E56" s="60"/>
      <c r="F56" s="55"/>
      <c r="G56" s="72"/>
      <c r="H56" s="31"/>
      <c r="I56" s="48"/>
    </row>
    <row r="57" spans="1:9">
      <c r="A57" t="s">
        <v>101</v>
      </c>
      <c r="B57" s="31" t="s">
        <v>39</v>
      </c>
      <c r="C57" s="22" t="s">
        <v>39</v>
      </c>
      <c r="D57" s="13" t="s">
        <v>54</v>
      </c>
      <c r="E57" s="60" t="s">
        <v>54</v>
      </c>
      <c r="F57" s="55" t="s">
        <v>58</v>
      </c>
      <c r="G57" s="72"/>
      <c r="H57" s="31" t="s">
        <v>58</v>
      </c>
      <c r="I57" s="48"/>
    </row>
    <row r="58" spans="1:9">
      <c r="B58" s="31" t="s">
        <v>39</v>
      </c>
      <c r="C58" s="22" t="s">
        <v>39</v>
      </c>
      <c r="D58" s="13" t="s">
        <v>39</v>
      </c>
      <c r="E58" s="60" t="s">
        <v>39</v>
      </c>
      <c r="F58" s="55"/>
      <c r="G58" s="72"/>
      <c r="H58" s="31"/>
      <c r="I58" s="48"/>
    </row>
    <row r="59" spans="1:9">
      <c r="B59" s="31" t="s">
        <v>39</v>
      </c>
      <c r="C59" s="22" t="s">
        <v>39</v>
      </c>
      <c r="D59" s="13" t="s">
        <v>39</v>
      </c>
      <c r="E59" s="60" t="s">
        <v>39</v>
      </c>
      <c r="F59" s="55"/>
      <c r="G59" s="72"/>
      <c r="H59" s="31"/>
      <c r="I59" s="48"/>
    </row>
    <row r="60" spans="1:9">
      <c r="B60" s="31" t="s">
        <v>39</v>
      </c>
      <c r="C60" s="22" t="s">
        <v>39</v>
      </c>
      <c r="D60" s="13" t="s">
        <v>39</v>
      </c>
      <c r="E60" s="60" t="s">
        <v>39</v>
      </c>
      <c r="F60" s="55"/>
      <c r="G60" s="72"/>
      <c r="H60" s="31"/>
      <c r="I60" s="48"/>
    </row>
    <row r="61" spans="1:9">
      <c r="A61" t="s">
        <v>105</v>
      </c>
      <c r="B61" s="31"/>
      <c r="C61" s="22" t="s">
        <v>106</v>
      </c>
      <c r="D61" s="13" t="s">
        <v>102</v>
      </c>
      <c r="E61" s="60"/>
      <c r="F61" s="55"/>
      <c r="G61" s="72"/>
      <c r="H61" s="31"/>
      <c r="I61" s="48"/>
    </row>
    <row r="62" spans="1:9">
      <c r="B62" s="31"/>
      <c r="C62" s="21"/>
      <c r="D62" s="13"/>
      <c r="E62" s="60"/>
      <c r="F62" s="55"/>
      <c r="G62" s="72"/>
      <c r="H62" s="31"/>
      <c r="I62" s="48"/>
    </row>
    <row r="63" spans="1:9">
      <c r="B63" s="31"/>
      <c r="C63" s="21"/>
      <c r="D63" s="13"/>
      <c r="E63" s="60"/>
      <c r="F63" s="55"/>
      <c r="G63" s="72"/>
      <c r="H63" s="31"/>
      <c r="I63" s="48"/>
    </row>
    <row r="64" spans="1:9">
      <c r="B64" s="31"/>
      <c r="C64" s="21"/>
      <c r="D64" s="13"/>
      <c r="E64" s="60" t="s">
        <v>103</v>
      </c>
      <c r="F64" s="55"/>
      <c r="G64" s="72"/>
      <c r="H64" s="31"/>
      <c r="I64" s="48"/>
    </row>
    <row r="65" spans="1:9">
      <c r="B65" s="31"/>
      <c r="C65" s="21"/>
      <c r="D65" s="13"/>
      <c r="E65" s="60"/>
      <c r="F65" s="55"/>
      <c r="G65" s="72"/>
      <c r="H65" s="31"/>
      <c r="I65" s="48"/>
    </row>
    <row r="66" spans="1:9">
      <c r="B66" s="31"/>
      <c r="C66" s="21"/>
      <c r="D66" s="13"/>
      <c r="E66" s="60"/>
      <c r="F66" s="55"/>
      <c r="G66" s="72"/>
      <c r="H66" s="31"/>
      <c r="I66" s="48"/>
    </row>
    <row r="67" spans="1:9">
      <c r="B67" s="31"/>
      <c r="C67" s="21"/>
      <c r="D67" s="13"/>
      <c r="E67" s="60"/>
      <c r="F67" s="55"/>
      <c r="G67" s="72"/>
      <c r="H67" s="31"/>
      <c r="I67" s="48"/>
    </row>
    <row r="68" spans="1:9">
      <c r="B68" s="31"/>
      <c r="C68" s="21"/>
      <c r="D68" s="13"/>
      <c r="E68" s="60"/>
      <c r="F68" s="55"/>
      <c r="G68" s="72"/>
      <c r="H68" s="31"/>
      <c r="I68" s="48"/>
    </row>
    <row r="69" spans="1:9">
      <c r="B69" s="31"/>
      <c r="C69" s="21"/>
      <c r="D69" s="13"/>
      <c r="E69" s="60"/>
      <c r="F69" s="55"/>
      <c r="G69" s="72"/>
      <c r="H69" s="31"/>
      <c r="I69" s="48"/>
    </row>
    <row r="70" spans="1:9">
      <c r="B70" s="31"/>
      <c r="C70" s="21"/>
      <c r="D70" s="13"/>
      <c r="E70" s="60"/>
      <c r="F70" s="55"/>
      <c r="G70" s="72"/>
      <c r="H70" s="31"/>
      <c r="I70" s="48"/>
    </row>
    <row r="71" spans="1:9" ht="15.75" thickBot="1">
      <c r="B71" s="31"/>
      <c r="C71" s="21"/>
      <c r="D71" s="13"/>
      <c r="E71" s="60"/>
      <c r="F71" s="55"/>
      <c r="G71" s="72"/>
      <c r="H71" s="31"/>
      <c r="I71" s="48"/>
    </row>
    <row r="72" spans="1:9" ht="15.75" thickBot="1">
      <c r="A72" s="9" t="s">
        <v>79</v>
      </c>
      <c r="B72" s="31"/>
      <c r="C72" s="21"/>
      <c r="D72" s="13"/>
      <c r="E72" s="60"/>
      <c r="F72" s="55"/>
      <c r="G72" s="72"/>
      <c r="H72" s="31"/>
      <c r="I72" s="48"/>
    </row>
    <row r="73" spans="1:9">
      <c r="A73" s="7">
        <f>20000</f>
        <v>20000</v>
      </c>
      <c r="B73" s="31"/>
      <c r="C73" s="21"/>
      <c r="D73" s="13"/>
      <c r="E73" s="60"/>
      <c r="F73" s="55"/>
      <c r="G73" s="72"/>
      <c r="H73" s="31"/>
      <c r="I73" s="48"/>
    </row>
    <row r="74" spans="1:9">
      <c r="A74">
        <v>5000</v>
      </c>
      <c r="B74" s="31"/>
      <c r="C74" s="21"/>
      <c r="D74" s="13"/>
      <c r="E74" s="60"/>
      <c r="F74" s="55"/>
      <c r="G74" s="72"/>
      <c r="H74" s="31"/>
      <c r="I74" s="48"/>
    </row>
    <row r="75" spans="1:9">
      <c r="A75">
        <v>1.3</v>
      </c>
      <c r="B75" s="31"/>
      <c r="C75" s="21"/>
      <c r="D75" s="13"/>
      <c r="E75" s="60"/>
      <c r="F75" s="55"/>
      <c r="G75" s="72"/>
      <c r="H75" s="31"/>
      <c r="I75" s="48"/>
    </row>
    <row r="76" spans="1:9">
      <c r="A76" s="1">
        <f>A75*(A73+A74)</f>
        <v>32500</v>
      </c>
      <c r="B76" s="31"/>
      <c r="C76" s="21"/>
      <c r="D76" s="13"/>
      <c r="E76" s="60"/>
      <c r="F76" s="55"/>
      <c r="G76" s="72"/>
      <c r="H76" s="31"/>
      <c r="I76" s="48"/>
    </row>
    <row r="77" spans="1:9">
      <c r="B77" s="31"/>
      <c r="C77" s="21"/>
      <c r="D77" s="13"/>
      <c r="E77" s="60"/>
      <c r="F77" s="55"/>
      <c r="G77" s="72"/>
      <c r="H77" s="31"/>
      <c r="I77" s="48"/>
    </row>
    <row r="78" spans="1:9">
      <c r="B78" s="31"/>
      <c r="C78" s="21"/>
      <c r="D78" s="13"/>
      <c r="E78" s="60"/>
      <c r="F78" s="55"/>
      <c r="G78" s="72"/>
      <c r="H78" s="31"/>
      <c r="I78" s="48"/>
    </row>
    <row r="79" spans="1:9">
      <c r="B79" s="31"/>
      <c r="C79" s="21"/>
      <c r="D79" s="13"/>
      <c r="E79" s="60"/>
      <c r="F79" s="55"/>
      <c r="G79" s="72"/>
      <c r="H79" s="31"/>
      <c r="I79" s="48"/>
    </row>
    <row r="80" spans="1:9">
      <c r="B80" s="31"/>
      <c r="C80" s="21"/>
      <c r="D80" s="13"/>
      <c r="E80" s="60"/>
      <c r="F80" s="55"/>
      <c r="G80" s="72"/>
      <c r="H80" s="31"/>
      <c r="I80" s="48"/>
    </row>
    <row r="81" spans="2:9">
      <c r="B81" s="31"/>
      <c r="C81" s="21"/>
      <c r="D81" s="13"/>
      <c r="E81" s="60"/>
      <c r="F81" s="55"/>
      <c r="G81" s="72"/>
      <c r="H81" s="31"/>
      <c r="I81" s="48"/>
    </row>
    <row r="82" spans="2:9">
      <c r="B82" s="31"/>
      <c r="C82" s="21"/>
      <c r="D82" s="13"/>
      <c r="E82" s="60"/>
      <c r="F82" s="55"/>
      <c r="G82" s="72"/>
      <c r="H82" s="31"/>
      <c r="I82" s="48"/>
    </row>
    <row r="83" spans="2:9">
      <c r="B83" s="31"/>
      <c r="C83" s="21"/>
      <c r="D83" s="13"/>
      <c r="E83" s="60"/>
      <c r="F83" s="55"/>
      <c r="G83" s="72"/>
      <c r="H83" s="31"/>
      <c r="I83" s="48"/>
    </row>
    <row r="84" spans="2:9">
      <c r="B84" s="31"/>
      <c r="C84" s="21"/>
      <c r="D84" s="13"/>
      <c r="E84" s="60"/>
      <c r="F84" s="55"/>
      <c r="G84" s="72"/>
      <c r="H84" s="31"/>
      <c r="I84" s="48"/>
    </row>
    <row r="85" spans="2:9">
      <c r="B85" s="31"/>
      <c r="C85" s="21"/>
      <c r="D85" s="13"/>
      <c r="E85" s="60"/>
      <c r="F85" s="55"/>
      <c r="G85" s="72"/>
      <c r="H85" s="31"/>
      <c r="I85" s="48"/>
    </row>
    <row r="86" spans="2:9">
      <c r="B86" s="31"/>
      <c r="C86" s="21"/>
      <c r="D86" s="13"/>
      <c r="E86" s="60"/>
      <c r="F86" s="55"/>
      <c r="G86" s="72"/>
      <c r="H86" s="31"/>
      <c r="I86" s="48"/>
    </row>
    <row r="87" spans="2:9">
      <c r="B87" s="31"/>
      <c r="C87" s="21"/>
      <c r="D87" s="13"/>
      <c r="E87" s="60"/>
      <c r="F87" s="55"/>
      <c r="G87" s="72"/>
      <c r="H87" s="31"/>
      <c r="I87" s="48"/>
    </row>
    <row r="88" spans="2:9">
      <c r="B88" s="31"/>
      <c r="C88" s="21"/>
      <c r="D88" s="13"/>
      <c r="E88" s="60"/>
      <c r="F88" s="55"/>
      <c r="G88" s="72"/>
      <c r="H88" s="31"/>
      <c r="I88" s="48"/>
    </row>
    <row r="89" spans="2:9">
      <c r="B89" s="31"/>
      <c r="C89" s="21"/>
      <c r="D89" s="13"/>
      <c r="E89" s="60"/>
      <c r="F89" s="55"/>
      <c r="G89" s="72"/>
      <c r="H89" s="31"/>
      <c r="I89" s="48"/>
    </row>
    <row r="90" spans="2:9">
      <c r="B90" s="31"/>
      <c r="C90" s="21"/>
      <c r="D90" s="13"/>
      <c r="E90" s="60"/>
      <c r="F90" s="55"/>
      <c r="G90" s="72"/>
      <c r="H90" s="31"/>
      <c r="I90" s="48"/>
    </row>
    <row r="91" spans="2:9">
      <c r="B91" s="31"/>
      <c r="C91" s="21"/>
      <c r="D91" s="13"/>
      <c r="E91" s="60"/>
      <c r="F91" s="55"/>
      <c r="G91" s="72"/>
      <c r="H91" s="31"/>
      <c r="I91" s="48"/>
    </row>
    <row r="92" spans="2:9">
      <c r="B92" s="31"/>
      <c r="C92" s="21"/>
      <c r="D92" s="13"/>
      <c r="E92" s="60"/>
      <c r="F92" s="55"/>
      <c r="G92" s="72"/>
      <c r="H92" s="31"/>
      <c r="I92" s="48"/>
    </row>
    <row r="93" spans="2:9">
      <c r="B93" s="31"/>
      <c r="C93" s="21"/>
      <c r="D93" s="13"/>
      <c r="E93" s="60"/>
      <c r="F93" s="55"/>
      <c r="G93" s="72"/>
      <c r="H93" s="31"/>
      <c r="I93" s="48"/>
    </row>
    <row r="94" spans="2:9">
      <c r="B94" s="31"/>
      <c r="C94" s="21"/>
      <c r="D94" s="13"/>
      <c r="E94" s="60"/>
      <c r="F94" s="55"/>
      <c r="G94" s="72"/>
      <c r="H94" s="31"/>
      <c r="I94" s="48"/>
    </row>
    <row r="95" spans="2:9">
      <c r="B95" s="31"/>
      <c r="C95" s="21"/>
      <c r="D95" s="13"/>
      <c r="E95" s="60"/>
      <c r="F95" s="55"/>
      <c r="G95" s="72"/>
      <c r="H95" s="31"/>
      <c r="I95" s="48"/>
    </row>
    <row r="96" spans="2:9">
      <c r="B96" s="31"/>
      <c r="C96" s="21"/>
      <c r="D96" s="13"/>
      <c r="E96" s="60"/>
      <c r="F96" s="55"/>
      <c r="G96" s="72"/>
      <c r="H96" s="31"/>
      <c r="I96" s="48"/>
    </row>
    <row r="97" spans="2:9">
      <c r="B97" s="31"/>
      <c r="C97" s="21"/>
      <c r="D97" s="13"/>
      <c r="E97" s="60"/>
      <c r="F97" s="55"/>
      <c r="G97" s="72"/>
      <c r="H97" s="31"/>
      <c r="I97" s="48"/>
    </row>
    <row r="98" spans="2:9">
      <c r="B98" s="31"/>
      <c r="C98" s="21"/>
      <c r="D98" s="13"/>
      <c r="E98" s="60"/>
      <c r="F98" s="55"/>
      <c r="G98" s="72"/>
      <c r="H98" s="31"/>
      <c r="I98" s="48"/>
    </row>
    <row r="99" spans="2:9">
      <c r="B99" s="31"/>
      <c r="C99" s="21"/>
      <c r="D99" s="13"/>
      <c r="E99" s="60"/>
      <c r="F99" s="55"/>
      <c r="G99" s="72"/>
      <c r="H99" s="31"/>
      <c r="I99" s="48"/>
    </row>
    <row r="100" spans="2:9">
      <c r="B100" s="31"/>
      <c r="C100" s="21"/>
      <c r="D100" s="13"/>
      <c r="E100" s="60"/>
      <c r="F100" s="55"/>
      <c r="G100" s="72"/>
      <c r="H100" s="31"/>
      <c r="I100" s="48"/>
    </row>
    <row r="101" spans="2:9">
      <c r="B101" s="31"/>
      <c r="C101" s="21"/>
      <c r="D101" s="13"/>
      <c r="E101" s="60"/>
      <c r="F101" s="55"/>
      <c r="G101" s="72"/>
      <c r="H101" s="31"/>
      <c r="I101" s="48"/>
    </row>
    <row r="102" spans="2:9">
      <c r="B102" s="31"/>
      <c r="C102" s="21"/>
      <c r="D102" s="13"/>
      <c r="E102" s="60"/>
      <c r="F102" s="55"/>
      <c r="G102" s="72"/>
      <c r="H102" s="31"/>
      <c r="I102" s="48"/>
    </row>
    <row r="103" spans="2:9">
      <c r="B103" s="31"/>
      <c r="C103" s="21"/>
      <c r="D103" s="13"/>
      <c r="E103" s="60"/>
      <c r="F103" s="55"/>
      <c r="G103" s="72"/>
      <c r="H103" s="31"/>
      <c r="I103" s="48"/>
    </row>
    <row r="104" spans="2:9">
      <c r="B104" s="31"/>
      <c r="C104" s="21"/>
      <c r="D104" s="13"/>
      <c r="E104" s="60"/>
      <c r="F104" s="55"/>
      <c r="G104" s="72"/>
      <c r="H104" s="31"/>
      <c r="I104" s="48"/>
    </row>
    <row r="105" spans="2:9">
      <c r="B105" s="31"/>
      <c r="C105" s="21"/>
      <c r="D105" s="13"/>
      <c r="E105" s="60"/>
      <c r="F105" s="55"/>
      <c r="G105" s="72"/>
      <c r="H105" s="31"/>
      <c r="I105" s="48"/>
    </row>
    <row r="106" spans="2:9">
      <c r="B106" s="31"/>
      <c r="C106" s="21"/>
      <c r="D106" s="13"/>
      <c r="E106" s="60"/>
      <c r="F106" s="55"/>
      <c r="G106" s="72"/>
      <c r="H106" s="31"/>
      <c r="I106" s="48"/>
    </row>
    <row r="107" spans="2:9">
      <c r="B107" s="31"/>
      <c r="C107" s="21"/>
      <c r="D107" s="13"/>
      <c r="E107" s="60"/>
      <c r="F107" s="55"/>
      <c r="G107" s="72"/>
      <c r="H107" s="31"/>
      <c r="I107" s="48"/>
    </row>
    <row r="108" spans="2:9">
      <c r="B108" s="31"/>
      <c r="C108" s="21"/>
      <c r="D108" s="13"/>
      <c r="E108" s="60"/>
      <c r="F108" s="55"/>
      <c r="G108" s="72"/>
      <c r="H108" s="31"/>
      <c r="I108" s="48"/>
    </row>
    <row r="109" spans="2:9">
      <c r="B109" s="31"/>
      <c r="C109" s="21"/>
      <c r="D109" s="13"/>
      <c r="E109" s="60"/>
      <c r="F109" s="55"/>
      <c r="G109" s="72"/>
      <c r="H109" s="31"/>
      <c r="I109" s="48"/>
    </row>
    <row r="110" spans="2:9">
      <c r="B110" s="31"/>
      <c r="C110" s="21"/>
      <c r="D110" s="13"/>
      <c r="E110" s="60"/>
      <c r="F110" s="55"/>
      <c r="G110" s="72"/>
      <c r="H110" s="31"/>
      <c r="I110" s="48"/>
    </row>
    <row r="111" spans="2:9">
      <c r="B111" s="31"/>
      <c r="C111" s="21"/>
      <c r="D111" s="13"/>
      <c r="E111" s="60"/>
      <c r="F111" s="55"/>
      <c r="G111" s="72"/>
      <c r="H111" s="31"/>
      <c r="I111" s="48"/>
    </row>
    <row r="112" spans="2:9">
      <c r="B112" s="31"/>
      <c r="C112" s="21"/>
      <c r="D112" s="5"/>
      <c r="E112" s="60"/>
      <c r="F112" s="55"/>
      <c r="G112" s="72"/>
      <c r="H112" s="31"/>
      <c r="I112" s="48"/>
    </row>
    <row r="113" spans="2:9">
      <c r="B113" s="31"/>
      <c r="C113" s="21"/>
      <c r="D113" s="5"/>
      <c r="E113" s="60"/>
      <c r="F113" s="55"/>
      <c r="G113" s="72"/>
      <c r="H113" s="31"/>
      <c r="I113" s="48"/>
    </row>
    <row r="114" spans="2:9">
      <c r="B114" s="31"/>
      <c r="C114" s="21"/>
      <c r="D114" s="5"/>
      <c r="E114" s="60"/>
      <c r="F114" s="55"/>
      <c r="G114" s="72"/>
      <c r="H114" s="31"/>
      <c r="I114" s="48"/>
    </row>
    <row r="115" spans="2:9">
      <c r="B115" s="31"/>
      <c r="C115" s="21"/>
      <c r="D115" s="5"/>
      <c r="E115" s="60"/>
      <c r="F115" s="55"/>
      <c r="G115" s="72"/>
      <c r="H115" s="31"/>
      <c r="I115" s="48"/>
    </row>
    <row r="116" spans="2:9">
      <c r="B116" s="31"/>
      <c r="C116" s="21"/>
      <c r="D116" s="5"/>
      <c r="E116" s="60"/>
      <c r="F116" s="55"/>
      <c r="G116" s="72"/>
      <c r="H116" s="31"/>
      <c r="I116" s="48"/>
    </row>
    <row r="117" spans="2:9">
      <c r="B117" s="31"/>
      <c r="C117" s="21"/>
      <c r="D117" s="5"/>
      <c r="E117" s="60"/>
      <c r="F117" s="55"/>
      <c r="G117" s="72"/>
      <c r="H117" s="31"/>
      <c r="I117" s="48"/>
    </row>
    <row r="118" spans="2:9">
      <c r="B118" s="31"/>
      <c r="C118" s="21"/>
      <c r="D118" s="5"/>
      <c r="E118" s="60"/>
      <c r="F118" s="55"/>
      <c r="G118" s="72"/>
      <c r="H118" s="31"/>
      <c r="I118" s="48"/>
    </row>
    <row r="119" spans="2:9">
      <c r="B119" s="31"/>
      <c r="C119" s="21"/>
      <c r="D119" s="5"/>
      <c r="E119" s="60"/>
      <c r="F119" s="55"/>
      <c r="G119" s="72"/>
      <c r="H119" s="31"/>
      <c r="I119" s="48"/>
    </row>
    <row r="120" spans="2:9">
      <c r="B120" s="31"/>
      <c r="C120" s="21"/>
      <c r="D120" s="5"/>
      <c r="E120" s="60"/>
      <c r="F120" s="55"/>
      <c r="G120" s="72"/>
      <c r="H120" s="31"/>
      <c r="I120" s="48"/>
    </row>
    <row r="121" spans="2:9">
      <c r="B121" s="31"/>
      <c r="C121" s="21"/>
      <c r="D121" s="5"/>
      <c r="E121" s="60"/>
      <c r="F121" s="55"/>
      <c r="G121" s="72"/>
      <c r="H121" s="31"/>
      <c r="I121" s="48"/>
    </row>
    <row r="122" spans="2:9">
      <c r="B122" s="31"/>
      <c r="C122" s="21"/>
      <c r="D122" s="5"/>
      <c r="E122" s="60"/>
      <c r="F122" s="55"/>
      <c r="G122" s="72"/>
      <c r="H122" s="31"/>
      <c r="I122" s="48"/>
    </row>
    <row r="123" spans="2:9">
      <c r="B123" s="31"/>
      <c r="C123" s="21"/>
      <c r="D123" s="5"/>
      <c r="E123" s="60"/>
      <c r="F123" s="55"/>
      <c r="G123" s="72"/>
      <c r="H123" s="31"/>
      <c r="I123" s="48"/>
    </row>
    <row r="124" spans="2:9">
      <c r="B124" s="31"/>
      <c r="C124" s="21"/>
      <c r="D124" s="5"/>
      <c r="E124" s="60"/>
      <c r="F124" s="55"/>
      <c r="G124" s="72"/>
      <c r="H124" s="31"/>
      <c r="I124" s="48"/>
    </row>
    <row r="125" spans="2:9">
      <c r="B125" s="31"/>
      <c r="C125" s="21"/>
      <c r="D125" s="5"/>
      <c r="E125" s="60"/>
      <c r="F125" s="55"/>
      <c r="G125" s="72"/>
      <c r="H125" s="31"/>
      <c r="I125" s="48"/>
    </row>
    <row r="126" spans="2:9">
      <c r="B126" s="31"/>
      <c r="C126" s="21"/>
      <c r="D126" s="5"/>
      <c r="E126" s="60"/>
      <c r="F126" s="55"/>
      <c r="G126" s="72"/>
      <c r="H126" s="31"/>
      <c r="I126" s="48"/>
    </row>
    <row r="127" spans="2:9">
      <c r="B127" s="31"/>
      <c r="C127" s="21"/>
      <c r="D127" s="5"/>
      <c r="E127" s="60"/>
      <c r="F127" s="55"/>
      <c r="G127" s="72"/>
      <c r="H127" s="31"/>
      <c r="I127" s="48"/>
    </row>
    <row r="128" spans="2:9">
      <c r="B128" s="31"/>
      <c r="C128" s="21"/>
      <c r="D128" s="5"/>
      <c r="E128" s="60"/>
      <c r="F128" s="55"/>
      <c r="G128" s="72"/>
      <c r="H128" s="31"/>
      <c r="I128" s="48"/>
    </row>
    <row r="129" spans="3:9">
      <c r="C129" s="21"/>
      <c r="D129" s="5"/>
      <c r="E129" s="60"/>
      <c r="F129" s="55"/>
      <c r="G129" s="72"/>
      <c r="H129" s="31"/>
      <c r="I129" s="48"/>
    </row>
    <row r="130" spans="3:9">
      <c r="C130" s="21"/>
      <c r="D130" s="5"/>
      <c r="E130" s="60"/>
      <c r="F130" s="55"/>
      <c r="G130" s="72"/>
      <c r="H130" s="31"/>
      <c r="I130" s="48"/>
    </row>
    <row r="131" spans="3:9">
      <c r="C131" s="21"/>
      <c r="D131" s="5"/>
      <c r="E131" s="60"/>
      <c r="F131" s="55"/>
      <c r="G131" s="72"/>
      <c r="H131" s="31"/>
      <c r="I131" s="48"/>
    </row>
    <row r="132" spans="3:9">
      <c r="C132" s="21"/>
      <c r="D132" s="5"/>
      <c r="E132" s="60"/>
      <c r="F132" s="55"/>
      <c r="G132" s="72"/>
      <c r="H132" s="31"/>
      <c r="I132" s="48"/>
    </row>
    <row r="133" spans="3:9">
      <c r="C133" s="21"/>
      <c r="D133" s="5"/>
      <c r="E133" s="60"/>
      <c r="F133" s="55"/>
      <c r="G133" s="72"/>
      <c r="H133" s="31"/>
      <c r="I133" s="48"/>
    </row>
    <row r="134" spans="3:9">
      <c r="C134" s="21"/>
      <c r="D134" s="5"/>
      <c r="E134" s="60"/>
      <c r="F134" s="55"/>
      <c r="G134" s="72"/>
      <c r="H134" s="31"/>
      <c r="I134" s="48"/>
    </row>
    <row r="135" spans="3:9">
      <c r="C135" s="21"/>
      <c r="D135" s="5"/>
      <c r="E135" s="60"/>
      <c r="F135" s="55"/>
      <c r="G135" s="72"/>
      <c r="H135" s="31"/>
      <c r="I135" s="48"/>
    </row>
    <row r="136" spans="3:9">
      <c r="C136" s="21"/>
      <c r="D136" s="5"/>
      <c r="E136" s="60"/>
      <c r="F136" s="55"/>
      <c r="G136" s="72"/>
      <c r="H136" s="31"/>
      <c r="I136" s="48"/>
    </row>
    <row r="137" spans="3:9">
      <c r="C137" s="21"/>
      <c r="D137" s="5"/>
      <c r="E137" s="60"/>
      <c r="F137" s="55"/>
      <c r="G137" s="72"/>
      <c r="H137" s="31"/>
      <c r="I137" s="48"/>
    </row>
    <row r="138" spans="3:9">
      <c r="C138" s="21"/>
      <c r="D138" s="5"/>
      <c r="E138" s="60"/>
      <c r="F138" s="55"/>
      <c r="G138" s="72"/>
      <c r="H138" s="31"/>
      <c r="I138" s="48"/>
    </row>
    <row r="139" spans="3:9">
      <c r="C139" s="21"/>
      <c r="D139" s="5"/>
      <c r="E139" s="60"/>
      <c r="F139" s="55"/>
      <c r="G139" s="72"/>
      <c r="H139" s="31"/>
      <c r="I139" s="48"/>
    </row>
    <row r="140" spans="3:9">
      <c r="C140" s="21"/>
      <c r="D140" s="5"/>
      <c r="E140" s="60"/>
      <c r="F140" s="55"/>
      <c r="G140" s="72"/>
      <c r="H140" s="31"/>
      <c r="I140" s="48"/>
    </row>
    <row r="141" spans="3:9">
      <c r="C141" s="21"/>
      <c r="D141" s="5"/>
      <c r="E141" s="60"/>
      <c r="F141" s="55"/>
      <c r="G141" s="72"/>
      <c r="H141" s="31"/>
      <c r="I141" s="48"/>
    </row>
    <row r="142" spans="3:9">
      <c r="C142" s="21"/>
      <c r="D142" s="5"/>
      <c r="E142" s="60"/>
      <c r="F142" s="55"/>
      <c r="G142" s="72"/>
      <c r="H142" s="31"/>
      <c r="I142" s="48"/>
    </row>
    <row r="143" spans="3:9">
      <c r="C143" s="21"/>
      <c r="D143" s="5"/>
      <c r="E143" s="5"/>
      <c r="G143" s="72"/>
      <c r="H143" s="31"/>
      <c r="I143" s="48"/>
    </row>
    <row r="144" spans="3:9">
      <c r="C144" s="21"/>
      <c r="D144" s="5"/>
      <c r="E144" s="5"/>
      <c r="G144" s="72"/>
      <c r="H144" s="31"/>
      <c r="I144" s="48"/>
    </row>
    <row r="145" spans="3:9">
      <c r="C145" s="21"/>
      <c r="D145" s="5"/>
      <c r="E145" s="5"/>
      <c r="G145" s="72"/>
      <c r="H145" s="31"/>
      <c r="I145" s="48"/>
    </row>
    <row r="146" spans="3:9">
      <c r="C146" s="21"/>
      <c r="D146" s="5"/>
      <c r="E146" s="5"/>
      <c r="G146" s="72"/>
      <c r="H146" s="31"/>
      <c r="I146" s="48"/>
    </row>
    <row r="147" spans="3:9">
      <c r="C147" s="21"/>
      <c r="D147" s="5"/>
      <c r="E147" s="5"/>
      <c r="G147" s="72"/>
      <c r="H147" s="31"/>
      <c r="I147" s="48"/>
    </row>
    <row r="148" spans="3:9">
      <c r="C148" s="21"/>
      <c r="D148" s="5"/>
      <c r="E148" s="5"/>
      <c r="G148" s="72"/>
      <c r="H148" s="31"/>
      <c r="I148" s="48"/>
    </row>
    <row r="149" spans="3:9">
      <c r="C149" s="21"/>
      <c r="D149" s="5"/>
      <c r="E149" s="5"/>
      <c r="G149" s="72"/>
      <c r="H149" s="31"/>
      <c r="I149" s="48"/>
    </row>
    <row r="150" spans="3:9">
      <c r="C150" s="21"/>
      <c r="D150" s="5"/>
      <c r="E150" s="5"/>
      <c r="G150" s="72"/>
      <c r="H150" s="31"/>
      <c r="I150" s="48"/>
    </row>
    <row r="151" spans="3:9">
      <c r="C151" s="21"/>
      <c r="D151" s="5"/>
      <c r="E151" s="5"/>
      <c r="G151" s="72"/>
      <c r="H151" s="31"/>
      <c r="I151" s="48"/>
    </row>
    <row r="152" spans="3:9">
      <c r="C152" s="21"/>
      <c r="D152" s="5"/>
      <c r="E152" s="5"/>
      <c r="G152" s="72"/>
      <c r="H152" s="31"/>
      <c r="I152" s="48"/>
    </row>
    <row r="153" spans="3:9">
      <c r="C153" s="21"/>
      <c r="D153" s="5"/>
      <c r="E153" s="5"/>
      <c r="G153" s="72"/>
      <c r="H153" s="31"/>
      <c r="I153" s="48"/>
    </row>
    <row r="154" spans="3:9">
      <c r="C154" s="21"/>
      <c r="D154" s="5"/>
      <c r="E154" s="5"/>
      <c r="G154" s="72"/>
      <c r="H154" s="31"/>
      <c r="I154" s="48"/>
    </row>
    <row r="155" spans="3:9">
      <c r="C155" s="21"/>
      <c r="D155" s="5"/>
      <c r="E155" s="5"/>
      <c r="G155" s="72"/>
      <c r="H155" s="31"/>
      <c r="I155" s="48"/>
    </row>
    <row r="156" spans="3:9">
      <c r="C156" s="21"/>
      <c r="D156" s="5"/>
      <c r="E156" s="5"/>
      <c r="G156" s="72"/>
      <c r="H156" s="31"/>
      <c r="I156" s="48"/>
    </row>
    <row r="157" spans="3:9">
      <c r="D157" s="5"/>
      <c r="E157" s="5"/>
      <c r="G157" s="72"/>
      <c r="H157" s="31"/>
      <c r="I157" s="48"/>
    </row>
    <row r="158" spans="3:9">
      <c r="D158" s="5"/>
      <c r="E158" s="5"/>
      <c r="G158" s="72"/>
      <c r="H158" s="31"/>
      <c r="I158" s="48"/>
    </row>
    <row r="159" spans="3:9">
      <c r="D159" s="5"/>
      <c r="E159" s="5"/>
      <c r="G159" s="72"/>
      <c r="H159" s="31"/>
      <c r="I159" s="48"/>
    </row>
    <row r="160" spans="3:9">
      <c r="D160" s="5"/>
      <c r="E160" s="5"/>
      <c r="G160" s="72"/>
      <c r="H160" s="31"/>
      <c r="I160" s="48"/>
    </row>
    <row r="161" spans="4:9">
      <c r="D161" s="5"/>
      <c r="E161" s="5"/>
      <c r="G161" s="72"/>
      <c r="H161" s="31"/>
      <c r="I161" s="48"/>
    </row>
    <row r="162" spans="4:9">
      <c r="D162" s="5"/>
      <c r="E162" s="5"/>
      <c r="G162" s="72"/>
      <c r="H162" s="31"/>
      <c r="I162" s="48"/>
    </row>
    <row r="163" spans="4:9">
      <c r="D163" s="5"/>
      <c r="E163" s="5"/>
      <c r="G163" s="72"/>
      <c r="H163" s="31"/>
      <c r="I163" s="48"/>
    </row>
    <row r="164" spans="4:9">
      <c r="D164" s="5"/>
      <c r="E164" s="5"/>
      <c r="G164" s="72"/>
      <c r="H164" s="31"/>
      <c r="I164" s="48"/>
    </row>
    <row r="165" spans="4:9">
      <c r="D165" s="5"/>
      <c r="E165" s="5"/>
      <c r="G165" s="72"/>
      <c r="H165" s="31"/>
      <c r="I165" s="48"/>
    </row>
    <row r="166" spans="4:9">
      <c r="D166" s="5"/>
      <c r="E166" s="5"/>
      <c r="G166" s="72"/>
      <c r="H166" s="31"/>
      <c r="I166" s="48"/>
    </row>
    <row r="167" spans="4:9">
      <c r="D167" s="5"/>
      <c r="E167" s="5"/>
      <c r="G167" s="72"/>
      <c r="H167" s="31"/>
      <c r="I167" s="48"/>
    </row>
    <row r="168" spans="4:9">
      <c r="D168" s="5"/>
      <c r="E168" s="5"/>
      <c r="G168" s="72"/>
      <c r="H168" s="31"/>
      <c r="I168" s="48"/>
    </row>
    <row r="169" spans="4:9">
      <c r="D169" s="5"/>
      <c r="E169" s="5"/>
      <c r="G169" s="72"/>
      <c r="H169" s="31"/>
      <c r="I169" s="48"/>
    </row>
    <row r="170" spans="4:9">
      <c r="D170" s="5"/>
      <c r="E170" s="5"/>
      <c r="G170" s="72"/>
      <c r="H170" s="31"/>
      <c r="I170" s="48"/>
    </row>
    <row r="171" spans="4:9">
      <c r="D171" s="5"/>
      <c r="E171" s="5"/>
      <c r="G171" s="72"/>
      <c r="H171" s="31"/>
    </row>
    <row r="172" spans="4:9">
      <c r="D172" s="5"/>
      <c r="E172" s="5"/>
      <c r="G172" s="72"/>
      <c r="H172" s="31"/>
    </row>
    <row r="173" spans="4:9">
      <c r="D173" s="5"/>
      <c r="E173" s="5"/>
      <c r="G173" s="72"/>
      <c r="H173" s="31"/>
    </row>
    <row r="174" spans="4:9">
      <c r="D174" s="5"/>
      <c r="E174" s="5"/>
      <c r="G174" s="72"/>
      <c r="H174" s="31"/>
    </row>
    <row r="175" spans="4:9">
      <c r="D175" s="5"/>
      <c r="E175" s="5"/>
      <c r="G175" s="72"/>
      <c r="H175" s="31"/>
    </row>
    <row r="176" spans="4:9">
      <c r="D176" s="5"/>
      <c r="E176" s="5"/>
      <c r="G176" s="72"/>
      <c r="H176" s="31"/>
    </row>
    <row r="177" spans="4:8">
      <c r="D177" s="5"/>
      <c r="E177" s="5"/>
      <c r="G177" s="72"/>
      <c r="H177" s="31"/>
    </row>
    <row r="178" spans="4:8">
      <c r="D178" s="5"/>
      <c r="E178" s="5"/>
      <c r="G178" s="72"/>
      <c r="H178" s="31"/>
    </row>
    <row r="179" spans="4:8">
      <c r="D179" s="5"/>
      <c r="E179" s="5"/>
      <c r="G179" s="72"/>
      <c r="H179" s="31"/>
    </row>
    <row r="180" spans="4:8">
      <c r="D180" s="5"/>
      <c r="E180" s="5"/>
      <c r="G180" s="72"/>
      <c r="H180" s="31"/>
    </row>
    <row r="181" spans="4:8">
      <c r="D181" s="5"/>
      <c r="E181" s="5"/>
    </row>
    <row r="182" spans="4:8">
      <c r="D182" s="5"/>
      <c r="E182" s="5"/>
    </row>
    <row r="183" spans="4:8">
      <c r="D183" s="5"/>
      <c r="E183" s="5"/>
    </row>
    <row r="184" spans="4:8">
      <c r="D184" s="5"/>
      <c r="E184" s="5"/>
    </row>
    <row r="185" spans="4:8">
      <c r="D185" s="5"/>
      <c r="E185" s="5"/>
    </row>
    <row r="186" spans="4:8">
      <c r="D186" s="5"/>
      <c r="E186" s="5"/>
    </row>
    <row r="187" spans="4:8">
      <c r="D187" s="5"/>
      <c r="E187" s="5"/>
    </row>
    <row r="188" spans="4:8">
      <c r="D188" s="5"/>
      <c r="E188" s="5"/>
    </row>
  </sheetData>
  <mergeCells count="3">
    <mergeCell ref="B1:C1"/>
    <mergeCell ref="F1:G1"/>
    <mergeCell ref="H1:I1"/>
  </mergeCells>
  <pageMargins left="7.874015748031496E-2" right="0.51181102362204722" top="0.11811023622047245" bottom="0.15748031496062992" header="0.11811023622047245" footer="0.15748031496062992"/>
  <pageSetup paperSize="9" scale="6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A13"/>
  <sheetViews>
    <sheetView workbookViewId="0">
      <selection activeCell="A25" sqref="A25"/>
    </sheetView>
  </sheetViews>
  <sheetFormatPr defaultRowHeight="15"/>
  <cols>
    <col min="1" max="1" width="80.5703125" bestFit="1" customWidth="1"/>
  </cols>
  <sheetData>
    <row r="2" spans="1:1">
      <c r="A2" s="81" t="s">
        <v>116</v>
      </c>
    </row>
    <row r="3" spans="1:1">
      <c r="A3" s="81"/>
    </row>
    <row r="4" spans="1:1">
      <c r="A4" s="81" t="s">
        <v>117</v>
      </c>
    </row>
    <row r="5" spans="1:1">
      <c r="A5" s="81"/>
    </row>
    <row r="6" spans="1:1">
      <c r="A6" s="81" t="s">
        <v>118</v>
      </c>
    </row>
    <row r="7" spans="1:1">
      <c r="A7" s="81"/>
    </row>
    <row r="8" spans="1:1">
      <c r="A8" s="81" t="s">
        <v>119</v>
      </c>
    </row>
    <row r="9" spans="1:1">
      <c r="A9" s="81"/>
    </row>
    <row r="10" spans="1:1">
      <c r="A10" s="81"/>
    </row>
    <row r="11" spans="1:1">
      <c r="A11" s="81"/>
    </row>
    <row r="12" spans="1:1">
      <c r="A12" s="81"/>
    </row>
    <row r="13" spans="1:1">
      <c r="A13" s="8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C2"/>
  <sheetViews>
    <sheetView workbookViewId="0">
      <selection activeCell="A22" sqref="A22"/>
    </sheetView>
  </sheetViews>
  <sheetFormatPr defaultRowHeight="15"/>
  <cols>
    <col min="1" max="1" width="20.85546875" bestFit="1" customWidth="1"/>
  </cols>
  <sheetData>
    <row r="2" spans="1:3">
      <c r="A2" t="s">
        <v>88</v>
      </c>
      <c r="C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Offerter</vt:lpstr>
      <vt:lpstr>Frågor</vt:lpstr>
      <vt:lpstr>Länkar</vt:lpstr>
    </vt:vector>
  </TitlesOfParts>
  <Company>ABB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seraspa</cp:lastModifiedBy>
  <cp:lastPrinted>2012-08-06T20:15:21Z</cp:lastPrinted>
  <dcterms:created xsi:type="dcterms:W3CDTF">2012-06-02T12:52:17Z</dcterms:created>
  <dcterms:modified xsi:type="dcterms:W3CDTF">2012-08-23T21:15:00Z</dcterms:modified>
</cp:coreProperties>
</file>