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O9" i="1"/>
  <c r="P9"/>
  <c r="R9"/>
  <c r="S9"/>
  <c r="S8"/>
  <c r="S7"/>
  <c r="S6"/>
  <c r="S5"/>
  <c r="S4"/>
  <c r="S3"/>
  <c r="R8" l="1"/>
  <c r="Q8"/>
  <c r="P8"/>
  <c r="R7"/>
  <c r="R6"/>
  <c r="R5"/>
  <c r="R4"/>
  <c r="Q7"/>
  <c r="Q6"/>
  <c r="Q5"/>
  <c r="Q4"/>
  <c r="Q3"/>
  <c r="P7"/>
  <c r="P6"/>
  <c r="P5"/>
  <c r="P4"/>
  <c r="O8"/>
  <c r="O7"/>
  <c r="O6"/>
  <c r="O5"/>
  <c r="O4"/>
  <c r="R3"/>
  <c r="P3"/>
  <c r="O3"/>
  <c r="I27"/>
  <c r="J27" s="1"/>
  <c r="I24"/>
  <c r="J24" s="1"/>
  <c r="I21"/>
  <c r="J21" s="1"/>
  <c r="Q9" s="1"/>
  <c r="I18"/>
  <c r="J18" s="1"/>
  <c r="I15"/>
  <c r="J15" s="1"/>
  <c r="I3"/>
  <c r="J3" s="1"/>
  <c r="I6"/>
  <c r="J6" s="1"/>
  <c r="I12"/>
  <c r="J12" s="1"/>
  <c r="I9"/>
  <c r="J9" s="1"/>
</calcChain>
</file>

<file path=xl/sharedStrings.xml><?xml version="1.0" encoding="utf-8"?>
<sst xmlns="http://schemas.openxmlformats.org/spreadsheetml/2006/main" count="61" uniqueCount="19">
  <si>
    <t>Vp kWh</t>
  </si>
  <si>
    <t>Flöde</t>
  </si>
  <si>
    <t>Flöde l/s</t>
  </si>
  <si>
    <t>Cop</t>
  </si>
  <si>
    <t>Delta VA</t>
  </si>
  <si>
    <t>70% på CP</t>
  </si>
  <si>
    <t>60% på CP</t>
  </si>
  <si>
    <t>90% på CP</t>
  </si>
  <si>
    <t>100% på CP</t>
  </si>
  <si>
    <t>50% på CP</t>
  </si>
  <si>
    <t>40% på CP</t>
  </si>
  <si>
    <t>30% på CP</t>
  </si>
  <si>
    <t>20% på CP</t>
  </si>
  <si>
    <t>10% på CP</t>
  </si>
  <si>
    <t>Vp kW</t>
  </si>
  <si>
    <t>Delta*10</t>
  </si>
  <si>
    <t>Ute Temp</t>
  </si>
  <si>
    <t>Fram Temp</t>
  </si>
  <si>
    <t>Cop*10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</si>
</sst>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5" xfId="0" applyFill="1" applyBorder="1"/>
    <xf numFmtId="0" fontId="0" fillId="4" borderId="5" xfId="0" applyFill="1" applyBorder="1"/>
    <xf numFmtId="0" fontId="1" fillId="0" borderId="1" xfId="0" applyFont="1" applyBorder="1"/>
    <xf numFmtId="164" fontId="0" fillId="0" borderId="5" xfId="0" applyNumberFormat="1" applyBorder="1"/>
    <xf numFmtId="0" fontId="0" fillId="3" borderId="5" xfId="0" applyFill="1" applyBorder="1"/>
    <xf numFmtId="2" fontId="0" fillId="4" borderId="6" xfId="0" applyNumberFormat="1" applyFill="1" applyBorder="1"/>
    <xf numFmtId="2" fontId="0" fillId="2" borderId="6" xfId="0" applyNumberFormat="1" applyFill="1" applyBorder="1"/>
    <xf numFmtId="2" fontId="0" fillId="3" borderId="6" xfId="0" applyNumberFormat="1" applyFill="1" applyBorder="1"/>
    <xf numFmtId="0" fontId="0" fillId="5" borderId="5" xfId="0" applyFill="1" applyBorder="1"/>
    <xf numFmtId="2" fontId="0" fillId="5" borderId="6" xfId="0" applyNumberFormat="1" applyFill="1" applyBorder="1"/>
    <xf numFmtId="0" fontId="0" fillId="0" borderId="5" xfId="0" applyFill="1" applyBorder="1"/>
    <xf numFmtId="2" fontId="0" fillId="0" borderId="6" xfId="0" applyNumberFormat="1" applyFill="1" applyBorder="1"/>
    <xf numFmtId="0" fontId="0" fillId="6" borderId="5" xfId="0" applyFill="1" applyBorder="1"/>
    <xf numFmtId="2" fontId="0" fillId="6" borderId="6" xfId="0" applyNumberFormat="1" applyFill="1" applyBorder="1"/>
    <xf numFmtId="0" fontId="2" fillId="7" borderId="5" xfId="0" applyFont="1" applyFill="1" applyBorder="1"/>
    <xf numFmtId="2" fontId="2" fillId="7" borderId="6" xfId="0" applyNumberFormat="1" applyFont="1" applyFill="1" applyBorder="1"/>
    <xf numFmtId="0" fontId="2" fillId="8" borderId="5" xfId="0" applyFont="1" applyFill="1" applyBorder="1"/>
    <xf numFmtId="2" fontId="2" fillId="8" borderId="6" xfId="0" applyNumberFormat="1" applyFont="1" applyFill="1" applyBorder="1"/>
    <xf numFmtId="9" fontId="0" fillId="0" borderId="0" xfId="0" applyNumberFormat="1"/>
    <xf numFmtId="2" fontId="0" fillId="0" borderId="0" xfId="0" applyNumberFormat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165" fontId="0" fillId="0" borderId="0" xfId="0" applyNumberFormat="1"/>
    <xf numFmtId="0" fontId="0" fillId="0" borderId="7" xfId="0" applyFill="1" applyBorder="1"/>
    <xf numFmtId="9" fontId="0" fillId="0" borderId="0" xfId="1" applyFont="1"/>
  </cellXfs>
  <cellStyles count="2">
    <cellStyle name="Normal" xfId="0" builtinId="0"/>
    <cellStyle name="Pro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plotArea>
      <c:layout/>
      <c:lineChart>
        <c:grouping val="standard"/>
        <c:ser>
          <c:idx val="0"/>
          <c:order val="0"/>
          <c:tx>
            <c:strRef>
              <c:f>Blad1!$O$2</c:f>
              <c:strCache>
                <c:ptCount val="1"/>
                <c:pt idx="0">
                  <c:v>Flöde</c:v>
                </c:pt>
              </c:strCache>
            </c:strRef>
          </c:tx>
          <c:cat>
            <c:numRef>
              <c:f>Blad1!$N$3:$N$9</c:f>
              <c:numCache>
                <c:formatCode>0%</c:formatCode>
                <c:ptCount val="7"/>
                <c:pt idx="0">
                  <c:v>1</c:v>
                </c:pt>
                <c:pt idx="1">
                  <c:v>0.9</c:v>
                </c:pt>
                <c:pt idx="2">
                  <c:v>0.7</c:v>
                </c:pt>
                <c:pt idx="3">
                  <c:v>0.6</c:v>
                </c:pt>
                <c:pt idx="4">
                  <c:v>0.5</c:v>
                </c:pt>
                <c:pt idx="5">
                  <c:v>0.4</c:v>
                </c:pt>
                <c:pt idx="6">
                  <c:v>0.3</c:v>
                </c:pt>
              </c:numCache>
            </c:numRef>
          </c:cat>
          <c:val>
            <c:numRef>
              <c:f>Blad1!$O$3:$O$9</c:f>
              <c:numCache>
                <c:formatCode>General</c:formatCode>
                <c:ptCount val="7"/>
                <c:pt idx="0">
                  <c:v>28.23</c:v>
                </c:pt>
                <c:pt idx="1">
                  <c:v>27.86</c:v>
                </c:pt>
                <c:pt idx="2" formatCode="0.00">
                  <c:v>24.3</c:v>
                </c:pt>
                <c:pt idx="3">
                  <c:v>20.149999999999999</c:v>
                </c:pt>
                <c:pt idx="4">
                  <c:v>18.77</c:v>
                </c:pt>
                <c:pt idx="5">
                  <c:v>16.489999999999998</c:v>
                </c:pt>
                <c:pt idx="6">
                  <c:v>14.03</c:v>
                </c:pt>
              </c:numCache>
            </c:numRef>
          </c:val>
        </c:ser>
        <c:ser>
          <c:idx val="1"/>
          <c:order val="1"/>
          <c:tx>
            <c:strRef>
              <c:f>Blad1!$P$2</c:f>
              <c:strCache>
                <c:ptCount val="1"/>
                <c:pt idx="0">
                  <c:v>Delta*10</c:v>
                </c:pt>
              </c:strCache>
            </c:strRef>
          </c:tx>
          <c:dLbls>
            <c:dLblPos val="t"/>
            <c:showVal val="1"/>
          </c:dLbls>
          <c:cat>
            <c:numRef>
              <c:f>Blad1!$N$3:$N$9</c:f>
              <c:numCache>
                <c:formatCode>0%</c:formatCode>
                <c:ptCount val="7"/>
                <c:pt idx="0">
                  <c:v>1</c:v>
                </c:pt>
                <c:pt idx="1">
                  <c:v>0.9</c:v>
                </c:pt>
                <c:pt idx="2">
                  <c:v>0.7</c:v>
                </c:pt>
                <c:pt idx="3">
                  <c:v>0.6</c:v>
                </c:pt>
                <c:pt idx="4">
                  <c:v>0.5</c:v>
                </c:pt>
                <c:pt idx="5">
                  <c:v>0.4</c:v>
                </c:pt>
                <c:pt idx="6">
                  <c:v>0.3</c:v>
                </c:pt>
              </c:numCache>
            </c:numRef>
          </c:cat>
          <c:val>
            <c:numRef>
              <c:f>Blad1!$P$3:$P$9</c:f>
              <c:numCache>
                <c:formatCode>General</c:formatCode>
                <c:ptCount val="7"/>
                <c:pt idx="0">
                  <c:v>33.799999999999997</c:v>
                </c:pt>
                <c:pt idx="1">
                  <c:v>35.299999999999997</c:v>
                </c:pt>
                <c:pt idx="2" formatCode="0.0">
                  <c:v>40</c:v>
                </c:pt>
                <c:pt idx="3">
                  <c:v>45.5</c:v>
                </c:pt>
                <c:pt idx="4">
                  <c:v>47.5</c:v>
                </c:pt>
                <c:pt idx="5">
                  <c:v>59</c:v>
                </c:pt>
                <c:pt idx="6">
                  <c:v>68.400000000000006</c:v>
                </c:pt>
              </c:numCache>
            </c:numRef>
          </c:val>
        </c:ser>
        <c:ser>
          <c:idx val="2"/>
          <c:order val="2"/>
          <c:tx>
            <c:strRef>
              <c:f>Blad1!$Q$2</c:f>
              <c:strCache>
                <c:ptCount val="1"/>
                <c:pt idx="0">
                  <c:v>Cop*10</c:v>
                </c:pt>
              </c:strCache>
            </c:strRef>
          </c:tx>
          <c:dLbls>
            <c:dLblPos val="b"/>
            <c:showVal val="1"/>
          </c:dLbls>
          <c:cat>
            <c:numRef>
              <c:f>Blad1!$N$3:$N$9</c:f>
              <c:numCache>
                <c:formatCode>0%</c:formatCode>
                <c:ptCount val="7"/>
                <c:pt idx="0">
                  <c:v>1</c:v>
                </c:pt>
                <c:pt idx="1">
                  <c:v>0.9</c:v>
                </c:pt>
                <c:pt idx="2">
                  <c:v>0.7</c:v>
                </c:pt>
                <c:pt idx="3">
                  <c:v>0.6</c:v>
                </c:pt>
                <c:pt idx="4">
                  <c:v>0.5</c:v>
                </c:pt>
                <c:pt idx="5">
                  <c:v>0.4</c:v>
                </c:pt>
                <c:pt idx="6">
                  <c:v>0.3</c:v>
                </c:pt>
              </c:numCache>
            </c:numRef>
          </c:cat>
          <c:val>
            <c:numRef>
              <c:f>Blad1!$Q$3:$Q$9</c:f>
              <c:numCache>
                <c:formatCode>0.00</c:formatCode>
                <c:ptCount val="7"/>
                <c:pt idx="0">
                  <c:v>31.654343809523805</c:v>
                </c:pt>
                <c:pt idx="1">
                  <c:v>33.421580813008127</c:v>
                </c:pt>
                <c:pt idx="2">
                  <c:v>33.194117647058825</c:v>
                </c:pt>
                <c:pt idx="3">
                  <c:v>31.464109195402298</c:v>
                </c:pt>
                <c:pt idx="4">
                  <c:v>30.749038778877882</c:v>
                </c:pt>
                <c:pt idx="5">
                  <c:v>34.93783333333333</c:v>
                </c:pt>
                <c:pt idx="6">
                  <c:v>33.261570149253728</c:v>
                </c:pt>
              </c:numCache>
            </c:numRef>
          </c:val>
        </c:ser>
        <c:ser>
          <c:idx val="3"/>
          <c:order val="3"/>
          <c:tx>
            <c:strRef>
              <c:f>Blad1!$R$2</c:f>
              <c:strCache>
                <c:ptCount val="1"/>
                <c:pt idx="0">
                  <c:v>Fram Temp</c:v>
                </c:pt>
              </c:strCache>
            </c:strRef>
          </c:tx>
          <c:dLbls>
            <c:dLblPos val="t"/>
            <c:showVal val="1"/>
          </c:dLbls>
          <c:cat>
            <c:numRef>
              <c:f>Blad1!$N$3:$N$9</c:f>
              <c:numCache>
                <c:formatCode>0%</c:formatCode>
                <c:ptCount val="7"/>
                <c:pt idx="0">
                  <c:v>1</c:v>
                </c:pt>
                <c:pt idx="1">
                  <c:v>0.9</c:v>
                </c:pt>
                <c:pt idx="2">
                  <c:v>0.7</c:v>
                </c:pt>
                <c:pt idx="3">
                  <c:v>0.6</c:v>
                </c:pt>
                <c:pt idx="4">
                  <c:v>0.5</c:v>
                </c:pt>
                <c:pt idx="5">
                  <c:v>0.4</c:v>
                </c:pt>
                <c:pt idx="6">
                  <c:v>0.3</c:v>
                </c:pt>
              </c:numCache>
            </c:numRef>
          </c:cat>
          <c:val>
            <c:numRef>
              <c:f>Blad1!$R$3:$R$9</c:f>
              <c:numCache>
                <c:formatCode>0.0</c:formatCode>
                <c:ptCount val="7"/>
                <c:pt idx="0">
                  <c:v>52</c:v>
                </c:pt>
                <c:pt idx="1">
                  <c:v>49.17</c:v>
                </c:pt>
                <c:pt idx="2">
                  <c:v>51.16</c:v>
                </c:pt>
                <c:pt idx="3">
                  <c:v>52.32</c:v>
                </c:pt>
                <c:pt idx="4">
                  <c:v>54</c:v>
                </c:pt>
                <c:pt idx="5">
                  <c:v>46</c:v>
                </c:pt>
                <c:pt idx="6">
                  <c:v>49.12</c:v>
                </c:pt>
              </c:numCache>
            </c:numRef>
          </c:val>
        </c:ser>
        <c:ser>
          <c:idx val="4"/>
          <c:order val="4"/>
          <c:tx>
            <c:strRef>
              <c:f>Blad1!$S$2</c:f>
              <c:strCache>
                <c:ptCount val="1"/>
                <c:pt idx="0">
                  <c:v>Ute Temp</c:v>
                </c:pt>
              </c:strCache>
            </c:strRef>
          </c:tx>
          <c:val>
            <c:numRef>
              <c:f>Blad1!$S$3:$S$9</c:f>
              <c:numCache>
                <c:formatCode>General</c:formatCode>
                <c:ptCount val="7"/>
                <c:pt idx="0">
                  <c:v>-17.47</c:v>
                </c:pt>
                <c:pt idx="1">
                  <c:v>-10.37</c:v>
                </c:pt>
                <c:pt idx="2">
                  <c:v>-13.14</c:v>
                </c:pt>
                <c:pt idx="3">
                  <c:v>-12.42</c:v>
                </c:pt>
                <c:pt idx="4">
                  <c:v>-7.65</c:v>
                </c:pt>
                <c:pt idx="5">
                  <c:v>-6.13</c:v>
                </c:pt>
                <c:pt idx="6">
                  <c:v>-6.48</c:v>
                </c:pt>
              </c:numCache>
            </c:numRef>
          </c:val>
        </c:ser>
        <c:dLbls/>
        <c:marker val="1"/>
        <c:axId val="49920256"/>
        <c:axId val="50762112"/>
      </c:lineChart>
      <c:catAx>
        <c:axId val="49920256"/>
        <c:scaling>
          <c:orientation val="minMax"/>
        </c:scaling>
        <c:axPos val="b"/>
        <c:numFmt formatCode="0%" sourceLinked="1"/>
        <c:tickLblPos val="nextTo"/>
        <c:crossAx val="50762112"/>
        <c:crosses val="autoZero"/>
        <c:auto val="1"/>
        <c:lblAlgn val="ctr"/>
        <c:lblOffset val="100"/>
      </c:catAx>
      <c:valAx>
        <c:axId val="50762112"/>
        <c:scaling>
          <c:orientation val="minMax"/>
        </c:scaling>
        <c:axPos val="l"/>
        <c:majorGridlines/>
        <c:numFmt formatCode="General" sourceLinked="1"/>
        <c:tickLblPos val="nextTo"/>
        <c:crossAx val="49920256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416719</xdr:colOff>
      <xdr:row>1</xdr:row>
      <xdr:rowOff>23813</xdr:rowOff>
    </xdr:from>
    <xdr:to>
      <xdr:col>25</xdr:col>
      <xdr:colOff>261938</xdr:colOff>
      <xdr:row>34</xdr:row>
      <xdr:rowOff>154781</xdr:rowOff>
    </xdr:to>
    <xdr:graphicFrame macro="">
      <xdr:nvGraphicFramePr>
        <xdr:cNvPr id="3" name="Diagra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Z37"/>
  <sheetViews>
    <sheetView tabSelected="1" zoomScale="80" zoomScaleNormal="80" workbookViewId="0">
      <selection activeCell="Z16" sqref="Z16"/>
    </sheetView>
  </sheetViews>
  <sheetFormatPr defaultRowHeight="15"/>
  <cols>
    <col min="10" max="10" width="12.7109375" bestFit="1" customWidth="1"/>
    <col min="11" max="11" width="6" bestFit="1" customWidth="1"/>
    <col min="12" max="12" width="6.5703125" customWidth="1"/>
  </cols>
  <sheetData>
    <row r="1" spans="3:26" ht="15.75" thickBot="1"/>
    <row r="2" spans="3:26" ht="30">
      <c r="C2" s="7" t="s">
        <v>8</v>
      </c>
      <c r="D2" s="1"/>
      <c r="E2" s="1" t="s">
        <v>0</v>
      </c>
      <c r="F2" s="1" t="s">
        <v>4</v>
      </c>
      <c r="G2" s="1"/>
      <c r="H2" s="1" t="s">
        <v>1</v>
      </c>
      <c r="I2" s="1" t="s">
        <v>2</v>
      </c>
      <c r="J2" s="2" t="s">
        <v>3</v>
      </c>
      <c r="K2" s="25" t="s">
        <v>17</v>
      </c>
      <c r="L2" s="26" t="s">
        <v>16</v>
      </c>
      <c r="O2" t="s">
        <v>1</v>
      </c>
      <c r="P2" t="s">
        <v>15</v>
      </c>
      <c r="Q2" t="s">
        <v>18</v>
      </c>
      <c r="R2" s="25" t="s">
        <v>17</v>
      </c>
      <c r="S2" s="25" t="s">
        <v>16</v>
      </c>
      <c r="Y2" s="25"/>
      <c r="Z2" s="25"/>
    </row>
    <row r="3" spans="3:26" ht="15.75" thickBot="1">
      <c r="C3" s="3"/>
      <c r="D3" s="4"/>
      <c r="E3" s="4">
        <v>2.1</v>
      </c>
      <c r="F3" s="9">
        <v>3.38</v>
      </c>
      <c r="G3" s="4">
        <v>4.18</v>
      </c>
      <c r="H3" s="4">
        <v>28.23</v>
      </c>
      <c r="I3" s="8">
        <f>H3/60</f>
        <v>0.47050000000000003</v>
      </c>
      <c r="J3" s="12">
        <f>F3*G3*I3/E3</f>
        <v>3.1654343809523806</v>
      </c>
      <c r="K3">
        <v>52</v>
      </c>
      <c r="L3">
        <v>-17.47</v>
      </c>
      <c r="N3" s="23">
        <v>1</v>
      </c>
      <c r="O3">
        <f>H3</f>
        <v>28.23</v>
      </c>
      <c r="P3">
        <f>F3*10</f>
        <v>33.799999999999997</v>
      </c>
      <c r="Q3" s="24">
        <f>J3*10</f>
        <v>31.654343809523805</v>
      </c>
      <c r="R3" s="27">
        <f>K3</f>
        <v>52</v>
      </c>
      <c r="S3">
        <f>L3</f>
        <v>-17.47</v>
      </c>
      <c r="U3" s="23"/>
      <c r="X3" s="24"/>
      <c r="Y3" s="27"/>
    </row>
    <row r="4" spans="3:26" ht="15.75" thickBot="1">
      <c r="N4" s="23">
        <v>0.9</v>
      </c>
      <c r="O4">
        <f>H6</f>
        <v>27.86</v>
      </c>
      <c r="P4">
        <f>F6*10</f>
        <v>35.299999999999997</v>
      </c>
      <c r="Q4" s="24">
        <f>J6*10</f>
        <v>33.421580813008127</v>
      </c>
      <c r="R4" s="27">
        <f>K6</f>
        <v>49.17</v>
      </c>
      <c r="S4">
        <f>L6</f>
        <v>-10.37</v>
      </c>
      <c r="U4" s="23"/>
      <c r="X4" s="24"/>
      <c r="Y4" s="27"/>
    </row>
    <row r="5" spans="3:26">
      <c r="C5" s="7" t="s">
        <v>7</v>
      </c>
      <c r="D5" s="1"/>
      <c r="E5" s="1" t="s">
        <v>14</v>
      </c>
      <c r="F5" s="1" t="s">
        <v>4</v>
      </c>
      <c r="G5" s="1"/>
      <c r="H5" s="1" t="s">
        <v>1</v>
      </c>
      <c r="I5" s="1" t="s">
        <v>2</v>
      </c>
      <c r="J5" s="2" t="s">
        <v>3</v>
      </c>
      <c r="N5" s="23">
        <v>0.7</v>
      </c>
      <c r="O5" s="24">
        <f>H9</f>
        <v>24.3</v>
      </c>
      <c r="P5" s="27">
        <f>F9*10</f>
        <v>40</v>
      </c>
      <c r="Q5" s="24">
        <f>J9*10</f>
        <v>33.194117647058825</v>
      </c>
      <c r="R5" s="27">
        <f>K9</f>
        <v>51.16</v>
      </c>
      <c r="S5">
        <f>L9</f>
        <v>-13.14</v>
      </c>
      <c r="U5" s="23"/>
      <c r="X5" s="24"/>
      <c r="Y5" s="27"/>
    </row>
    <row r="6" spans="3:26" ht="15.75" thickBot="1">
      <c r="C6" s="3"/>
      <c r="D6" s="4"/>
      <c r="E6" s="4">
        <v>2.0499999999999998</v>
      </c>
      <c r="F6" s="9">
        <v>3.53</v>
      </c>
      <c r="G6" s="4">
        <v>4.18</v>
      </c>
      <c r="H6" s="4">
        <v>27.86</v>
      </c>
      <c r="I6" s="8">
        <f>H6/60</f>
        <v>0.46433333333333332</v>
      </c>
      <c r="J6" s="12">
        <f>F6*G6*I6/E6</f>
        <v>3.3421580813008127</v>
      </c>
      <c r="K6">
        <v>49.17</v>
      </c>
      <c r="L6">
        <v>-10.37</v>
      </c>
      <c r="N6" s="23">
        <v>0.6</v>
      </c>
      <c r="O6">
        <f>H12</f>
        <v>20.149999999999999</v>
      </c>
      <c r="P6">
        <f>F12*10</f>
        <v>45.5</v>
      </c>
      <c r="Q6" s="24">
        <f>J12*10</f>
        <v>31.464109195402298</v>
      </c>
      <c r="R6" s="27">
        <f>K12</f>
        <v>52.32</v>
      </c>
      <c r="S6">
        <f>L12</f>
        <v>-12.42</v>
      </c>
      <c r="U6" s="23"/>
      <c r="X6" s="24"/>
      <c r="Y6" s="27"/>
    </row>
    <row r="7" spans="3:26" ht="15.75" thickBot="1">
      <c r="N7" s="23">
        <v>0.5</v>
      </c>
      <c r="O7">
        <f>H15</f>
        <v>18.77</v>
      </c>
      <c r="P7">
        <f>F15*10</f>
        <v>47.5</v>
      </c>
      <c r="Q7" s="24">
        <f>J15*10</f>
        <v>30.749038778877882</v>
      </c>
      <c r="R7" s="27">
        <f>K15</f>
        <v>54</v>
      </c>
      <c r="S7">
        <f>L15</f>
        <v>-7.65</v>
      </c>
      <c r="U7" s="23"/>
      <c r="X7" s="24"/>
      <c r="Y7" s="27"/>
    </row>
    <row r="8" spans="3:26">
      <c r="C8" s="7" t="s">
        <v>5</v>
      </c>
      <c r="D8" s="1"/>
      <c r="E8" s="1" t="s">
        <v>14</v>
      </c>
      <c r="F8" s="1" t="s">
        <v>4</v>
      </c>
      <c r="G8" s="1"/>
      <c r="H8" s="1" t="s">
        <v>1</v>
      </c>
      <c r="I8" s="1" t="s">
        <v>2</v>
      </c>
      <c r="J8" s="2" t="s">
        <v>3</v>
      </c>
      <c r="N8" s="23">
        <v>0.4</v>
      </c>
      <c r="O8">
        <f>H18</f>
        <v>16.489999999999998</v>
      </c>
      <c r="P8">
        <f>F18*10</f>
        <v>59</v>
      </c>
      <c r="Q8" s="24">
        <f>J18*10</f>
        <v>34.93783333333333</v>
      </c>
      <c r="R8" s="27">
        <f>K18</f>
        <v>46</v>
      </c>
      <c r="S8">
        <f>L18</f>
        <v>-6.13</v>
      </c>
      <c r="U8" s="23"/>
      <c r="X8" s="24"/>
      <c r="Y8" s="27"/>
    </row>
    <row r="9" spans="3:26" ht="15.75" thickBot="1">
      <c r="C9" s="3"/>
      <c r="D9" s="4"/>
      <c r="E9" s="4">
        <v>2.04</v>
      </c>
      <c r="F9" s="5">
        <v>4</v>
      </c>
      <c r="G9" s="4">
        <v>4.18</v>
      </c>
      <c r="H9" s="4">
        <v>24.3</v>
      </c>
      <c r="I9" s="4">
        <f>H9/60</f>
        <v>0.40500000000000003</v>
      </c>
      <c r="J9" s="11">
        <f>F9*G9*I9/E9</f>
        <v>3.3194117647058823</v>
      </c>
      <c r="K9">
        <v>51.16</v>
      </c>
      <c r="L9">
        <v>-13.14</v>
      </c>
      <c r="N9" s="23">
        <v>0.3</v>
      </c>
      <c r="O9">
        <f>H21</f>
        <v>14.03</v>
      </c>
      <c r="P9">
        <f>F21*10</f>
        <v>68.400000000000006</v>
      </c>
      <c r="Q9" s="24">
        <f>J21*10</f>
        <v>33.261570149253728</v>
      </c>
      <c r="R9" s="27">
        <f>K21</f>
        <v>49.12</v>
      </c>
      <c r="S9">
        <f>L21</f>
        <v>-6.48</v>
      </c>
      <c r="U9" s="23"/>
      <c r="X9" s="24"/>
      <c r="Y9" s="27"/>
    </row>
    <row r="10" spans="3:26" ht="15.75" thickBot="1">
      <c r="N10" s="23"/>
    </row>
    <row r="11" spans="3:26">
      <c r="C11" s="7" t="s">
        <v>6</v>
      </c>
      <c r="D11" s="1"/>
      <c r="E11" s="1" t="s">
        <v>14</v>
      </c>
      <c r="F11" s="1" t="s">
        <v>4</v>
      </c>
      <c r="G11" s="1"/>
      <c r="H11" s="1" t="s">
        <v>1</v>
      </c>
      <c r="I11" s="1" t="s">
        <v>2</v>
      </c>
      <c r="J11" s="2" t="s">
        <v>3</v>
      </c>
      <c r="N11" s="23"/>
    </row>
    <row r="12" spans="3:26" ht="15.75" thickBot="1">
      <c r="C12" s="3"/>
      <c r="D12" s="4"/>
      <c r="E12" s="4">
        <v>2.0299999999999998</v>
      </c>
      <c r="F12" s="6">
        <v>4.55</v>
      </c>
      <c r="G12" s="4">
        <v>4.18</v>
      </c>
      <c r="H12" s="4">
        <v>20.149999999999999</v>
      </c>
      <c r="I12" s="4">
        <f>H12/60</f>
        <v>0.33583333333333332</v>
      </c>
      <c r="J12" s="10">
        <f>F12*G12*I12/E12</f>
        <v>3.1464109195402297</v>
      </c>
      <c r="K12">
        <v>52.32</v>
      </c>
      <c r="L12">
        <v>-12.42</v>
      </c>
    </row>
    <row r="13" spans="3:26" ht="15.75" thickBot="1">
      <c r="N13" s="23"/>
    </row>
    <row r="14" spans="3:26">
      <c r="C14" s="7" t="s">
        <v>9</v>
      </c>
      <c r="D14" s="1"/>
      <c r="E14" s="1" t="s">
        <v>14</v>
      </c>
      <c r="F14" s="1" t="s">
        <v>4</v>
      </c>
      <c r="G14" s="1"/>
      <c r="H14" s="1" t="s">
        <v>1</v>
      </c>
      <c r="I14" s="1" t="s">
        <v>2</v>
      </c>
      <c r="J14" s="2" t="s">
        <v>3</v>
      </c>
    </row>
    <row r="15" spans="3:26" ht="15.75" thickBot="1">
      <c r="C15" s="3"/>
      <c r="D15" s="4"/>
      <c r="E15" s="4">
        <v>2.02</v>
      </c>
      <c r="F15" s="17">
        <v>4.75</v>
      </c>
      <c r="G15" s="4">
        <v>4.18</v>
      </c>
      <c r="H15" s="4">
        <v>18.77</v>
      </c>
      <c r="I15" s="4">
        <f>H15/60</f>
        <v>0.31283333333333335</v>
      </c>
      <c r="J15" s="18">
        <f>F15*G15*I15/E15</f>
        <v>3.0749038778877882</v>
      </c>
      <c r="K15">
        <v>54</v>
      </c>
      <c r="L15">
        <v>-7.65</v>
      </c>
    </row>
    <row r="16" spans="3:26" ht="15.75" thickBot="1"/>
    <row r="17" spans="3:16">
      <c r="C17" s="7" t="s">
        <v>10</v>
      </c>
      <c r="D17" s="1"/>
      <c r="E17" s="1" t="s">
        <v>14</v>
      </c>
      <c r="F17" s="1" t="s">
        <v>4</v>
      </c>
      <c r="G17" s="1"/>
      <c r="H17" s="1" t="s">
        <v>1</v>
      </c>
      <c r="I17" s="1" t="s">
        <v>2</v>
      </c>
      <c r="J17" s="2" t="s">
        <v>3</v>
      </c>
    </row>
    <row r="18" spans="3:16" ht="15.75" thickBot="1">
      <c r="C18" s="3"/>
      <c r="D18" s="4"/>
      <c r="E18" s="4">
        <v>1.94</v>
      </c>
      <c r="F18" s="19">
        <v>5.9</v>
      </c>
      <c r="G18" s="4">
        <v>4.18</v>
      </c>
      <c r="H18" s="4">
        <v>16.489999999999998</v>
      </c>
      <c r="I18" s="4">
        <f>H18/60</f>
        <v>0.27483333333333332</v>
      </c>
      <c r="J18" s="20">
        <f>F18*G18*I18/E18</f>
        <v>3.493783333333333</v>
      </c>
      <c r="K18">
        <v>46</v>
      </c>
      <c r="L18">
        <v>-6.13</v>
      </c>
    </row>
    <row r="19" spans="3:16" ht="15.75" thickBot="1"/>
    <row r="20" spans="3:16">
      <c r="C20" s="7" t="s">
        <v>11</v>
      </c>
      <c r="D20" s="1"/>
      <c r="E20" s="1" t="s">
        <v>14</v>
      </c>
      <c r="F20" s="1" t="s">
        <v>4</v>
      </c>
      <c r="G20" s="1"/>
      <c r="H20" s="1" t="s">
        <v>1</v>
      </c>
      <c r="I20" s="1" t="s">
        <v>2</v>
      </c>
      <c r="J20" s="2" t="s">
        <v>3</v>
      </c>
    </row>
    <row r="21" spans="3:16" ht="15.75" thickBot="1">
      <c r="C21" s="3"/>
      <c r="D21" s="4"/>
      <c r="E21" s="4">
        <v>2.0099999999999998</v>
      </c>
      <c r="F21" s="13">
        <v>6.84</v>
      </c>
      <c r="G21" s="4">
        <v>4.18</v>
      </c>
      <c r="H21" s="4">
        <v>14.03</v>
      </c>
      <c r="I21" s="4">
        <f>H21/60</f>
        <v>0.23383333333333331</v>
      </c>
      <c r="J21" s="14">
        <f>F21*G21*I21/E21</f>
        <v>3.3261570149253732</v>
      </c>
      <c r="K21" s="28">
        <v>49.12</v>
      </c>
      <c r="L21">
        <v>-6.48</v>
      </c>
    </row>
    <row r="22" spans="3:16" ht="15.75" thickBot="1"/>
    <row r="23" spans="3:16">
      <c r="C23" s="7" t="s">
        <v>12</v>
      </c>
      <c r="D23" s="1"/>
      <c r="E23" s="1" t="s">
        <v>14</v>
      </c>
      <c r="F23" s="1" t="s">
        <v>4</v>
      </c>
      <c r="G23" s="1"/>
      <c r="H23" s="1" t="s">
        <v>1</v>
      </c>
      <c r="I23" s="1" t="s">
        <v>2</v>
      </c>
      <c r="J23" s="2" t="s">
        <v>3</v>
      </c>
    </row>
    <row r="24" spans="3:16" ht="15.75" thickBot="1">
      <c r="C24" s="3"/>
      <c r="D24" s="4"/>
      <c r="E24" s="4"/>
      <c r="F24" s="21"/>
      <c r="G24" s="4">
        <v>4.18</v>
      </c>
      <c r="H24" s="4"/>
      <c r="I24" s="4">
        <f>H24/60</f>
        <v>0</v>
      </c>
      <c r="J24" s="22" t="e">
        <f>F24*G24*I24/E24</f>
        <v>#DIV/0!</v>
      </c>
    </row>
    <row r="25" spans="3:16" ht="15.75" thickBot="1"/>
    <row r="26" spans="3:16">
      <c r="C26" s="7" t="s">
        <v>13</v>
      </c>
      <c r="D26" s="1"/>
      <c r="E26" s="1" t="s">
        <v>14</v>
      </c>
      <c r="F26" s="1" t="s">
        <v>4</v>
      </c>
      <c r="G26" s="1"/>
      <c r="H26" s="1" t="s">
        <v>1</v>
      </c>
      <c r="I26" s="1" t="s">
        <v>2</v>
      </c>
      <c r="J26" s="2" t="s">
        <v>3</v>
      </c>
    </row>
    <row r="27" spans="3:16" ht="15.75" thickBot="1">
      <c r="C27" s="3"/>
      <c r="D27" s="4"/>
      <c r="E27" s="4"/>
      <c r="F27" s="15"/>
      <c r="G27" s="4">
        <v>4.18</v>
      </c>
      <c r="H27" s="4"/>
      <c r="I27" s="4">
        <f>H27/60</f>
        <v>0</v>
      </c>
      <c r="J27" s="16" t="e">
        <f>F27*G27*I27/E27</f>
        <v>#DIV/0!</v>
      </c>
    </row>
    <row r="31" spans="3:16">
      <c r="P31" s="29"/>
    </row>
    <row r="32" spans="3:16">
      <c r="P32" s="29"/>
    </row>
    <row r="33" spans="16:19">
      <c r="P33" s="29"/>
    </row>
    <row r="34" spans="16:19">
      <c r="P34" s="29"/>
      <c r="S34" s="24"/>
    </row>
    <row r="35" spans="16:19">
      <c r="P35" s="29"/>
    </row>
    <row r="36" spans="16:19">
      <c r="P36" s="29"/>
    </row>
    <row r="37" spans="16:19">
      <c r="P37" s="29"/>
    </row>
  </sheetData>
  <sortState ref="Q31:Q37">
    <sortCondition ref="Q11"/>
  </sortState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Torbjörn Runesson</dc:creator>
  <cp:lastModifiedBy>Torbjörn Runesson</cp:lastModifiedBy>
  <dcterms:created xsi:type="dcterms:W3CDTF">2012-02-06T20:13:53Z</dcterms:created>
  <dcterms:modified xsi:type="dcterms:W3CDTF">2012-02-09T22:45:10Z</dcterms:modified>
</cp:coreProperties>
</file>