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azze\OneDrive\Documents\HEM\"/>
    </mc:Choice>
  </mc:AlternateContent>
  <xr:revisionPtr revIDLastSave="0" documentId="13_ncr:1_{8AAC0E16-4827-4499-AAF6-BB1B9023BCF4}" xr6:coauthVersionLast="46" xr6:coauthVersionMax="46" xr10:uidLastSave="{00000000-0000-0000-0000-000000000000}"/>
  <bookViews>
    <workbookView xWindow="-110" yWindow="-110" windowWidth="19420" windowHeight="10420" xr2:uid="{77790A26-B029-4498-BBA6-239A7127ED7A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2" i="1"/>
  <c r="F3" i="1"/>
  <c r="F4" i="1"/>
  <c r="F5" i="1"/>
  <c r="F6" i="1"/>
  <c r="F7" i="1"/>
  <c r="F8" i="1"/>
  <c r="F2" i="1"/>
  <c r="E3" i="1"/>
  <c r="E4" i="1"/>
  <c r="E5" i="1"/>
  <c r="E6" i="1"/>
  <c r="E7" i="1"/>
  <c r="E8" i="1"/>
  <c r="E2" i="1"/>
  <c r="D3" i="1"/>
  <c r="D4" i="1"/>
  <c r="D5" i="1"/>
  <c r="D6" i="1"/>
  <c r="D7" i="1"/>
  <c r="D8" i="1"/>
  <c r="D2" i="1"/>
</calcChain>
</file>

<file path=xl/sharedStrings.xml><?xml version="1.0" encoding="utf-8"?>
<sst xmlns="http://schemas.openxmlformats.org/spreadsheetml/2006/main" count="7" uniqueCount="7">
  <si>
    <t>Ytter-temp</t>
  </si>
  <si>
    <t>COP</t>
  </si>
  <si>
    <t>Pin(kW)</t>
  </si>
  <si>
    <t>Pheat (kW)</t>
  </si>
  <si>
    <t>Pevap (kW)</t>
  </si>
  <si>
    <t>DTaircond (K)</t>
  </si>
  <si>
    <t>DTairevap (K)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</si>
</sst>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0042786-03C5-457F-A753-DE0141B1604C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MAX effekt HZ25TKE, temp-kurvor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4"/>
          <c:order val="0"/>
          <c:tx>
            <c:strRef>
              <c:f>Blad1!$F$1</c:f>
              <c:strCache>
                <c:ptCount val="1"/>
                <c:pt idx="0">
                  <c:v>DTairevap (K)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Blad1!$A$2:$A$8</c:f>
              <c:numCache>
                <c:formatCode>General</c:formatCode>
                <c:ptCount val="7"/>
                <c:pt idx="0">
                  <c:v>-20</c:v>
                </c:pt>
                <c:pt idx="1">
                  <c:v>-15</c:v>
                </c:pt>
                <c:pt idx="2">
                  <c:v>-10</c:v>
                </c:pt>
                <c:pt idx="3">
                  <c:v>-7</c:v>
                </c:pt>
                <c:pt idx="4">
                  <c:v>2</c:v>
                </c:pt>
                <c:pt idx="5">
                  <c:v>7</c:v>
                </c:pt>
                <c:pt idx="6">
                  <c:v>12</c:v>
                </c:pt>
              </c:numCache>
            </c:numRef>
          </c:xVal>
          <c:yVal>
            <c:numRef>
              <c:f>Blad1!$F$2:$F$8</c:f>
              <c:numCache>
                <c:formatCode>General</c:formatCode>
                <c:ptCount val="7"/>
                <c:pt idx="0">
                  <c:v>1.8226744186046511</c:v>
                </c:pt>
                <c:pt idx="1">
                  <c:v>2.9941860465116275</c:v>
                </c:pt>
                <c:pt idx="2">
                  <c:v>3.0000000000000004</c:v>
                </c:pt>
                <c:pt idx="3">
                  <c:v>3.677325581395348</c:v>
                </c:pt>
                <c:pt idx="4">
                  <c:v>4.7383720930232567</c:v>
                </c:pt>
                <c:pt idx="5">
                  <c:v>3.822674418604652</c:v>
                </c:pt>
                <c:pt idx="6">
                  <c:v>4.5683139534883725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2E49-48A3-A254-7DD2295EF766}"/>
            </c:ext>
          </c:extLst>
        </c:ser>
        <c:ser>
          <c:idx val="5"/>
          <c:order val="1"/>
          <c:tx>
            <c:strRef>
              <c:f>Blad1!$G$1</c:f>
              <c:strCache>
                <c:ptCount val="1"/>
                <c:pt idx="0">
                  <c:v>DTaircond (K)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Blad1!$A$2:$A$8</c:f>
              <c:numCache>
                <c:formatCode>General</c:formatCode>
                <c:ptCount val="7"/>
                <c:pt idx="0">
                  <c:v>-20</c:v>
                </c:pt>
                <c:pt idx="1">
                  <c:v>-15</c:v>
                </c:pt>
                <c:pt idx="2">
                  <c:v>-10</c:v>
                </c:pt>
                <c:pt idx="3">
                  <c:v>-7</c:v>
                </c:pt>
                <c:pt idx="4">
                  <c:v>2</c:v>
                </c:pt>
                <c:pt idx="5">
                  <c:v>7</c:v>
                </c:pt>
                <c:pt idx="6">
                  <c:v>12</c:v>
                </c:pt>
              </c:numCache>
            </c:numRef>
          </c:xVal>
          <c:yVal>
            <c:numRef>
              <c:f>Blad1!$G$2:$G$8</c:f>
              <c:numCache>
                <c:formatCode>General</c:formatCode>
                <c:ptCount val="7"/>
                <c:pt idx="0">
                  <c:v>13.999999999999998</c:v>
                </c:pt>
                <c:pt idx="1">
                  <c:v>18.149999999999999</c:v>
                </c:pt>
                <c:pt idx="2">
                  <c:v>18.149999999999999</c:v>
                </c:pt>
                <c:pt idx="3">
                  <c:v>20.499999999999996</c:v>
                </c:pt>
                <c:pt idx="4">
                  <c:v>24.1</c:v>
                </c:pt>
                <c:pt idx="5">
                  <c:v>16</c:v>
                </c:pt>
                <c:pt idx="6">
                  <c:v>18.63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2E49-48A3-A254-7DD2295EF7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25501424"/>
        <c:axId val="625506672"/>
      </c:scatterChart>
      <c:valAx>
        <c:axId val="62550142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506672"/>
        <c:crosses val="autoZero"/>
        <c:crossBetween val="midCat"/>
      </c:valAx>
      <c:valAx>
        <c:axId val="6255066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2550142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800" b="0" i="0" baseline="0">
                <a:effectLst/>
              </a:rPr>
              <a:t>MAX HEAT POWER HZ25TKE</a:t>
            </a:r>
            <a:endParaRPr lang="en-GB">
              <a:effectLst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Pheat (kW)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Blad1!$A$2:$A$8</c:f>
              <c:numCache>
                <c:formatCode>General</c:formatCode>
                <c:ptCount val="7"/>
                <c:pt idx="0">
                  <c:v>-20</c:v>
                </c:pt>
                <c:pt idx="1">
                  <c:v>-15</c:v>
                </c:pt>
                <c:pt idx="2">
                  <c:v>-10</c:v>
                </c:pt>
                <c:pt idx="3">
                  <c:v>-7</c:v>
                </c:pt>
                <c:pt idx="4">
                  <c:v>2</c:v>
                </c:pt>
                <c:pt idx="5">
                  <c:v>7</c:v>
                </c:pt>
                <c:pt idx="6">
                  <c:v>12</c:v>
                </c:pt>
              </c:numCache>
            </c:numRef>
          </c:xVal>
          <c:yVal>
            <c:numRef>
              <c:f>Blad1!$B$2:$B$8</c:f>
              <c:numCache>
                <c:formatCode>General</c:formatCode>
                <c:ptCount val="7"/>
                <c:pt idx="0">
                  <c:v>2.8</c:v>
                </c:pt>
                <c:pt idx="1">
                  <c:v>3.63</c:v>
                </c:pt>
                <c:pt idx="2">
                  <c:v>3.63</c:v>
                </c:pt>
                <c:pt idx="3">
                  <c:v>4.0999999999999996</c:v>
                </c:pt>
                <c:pt idx="4">
                  <c:v>4.82</c:v>
                </c:pt>
                <c:pt idx="5">
                  <c:v>3.2</c:v>
                </c:pt>
                <c:pt idx="6">
                  <c:v>3.726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F3CC-4853-B349-C475C5C75AF6}"/>
            </c:ext>
          </c:extLst>
        </c:ser>
        <c:ser>
          <c:idx val="1"/>
          <c:order val="1"/>
          <c:tx>
            <c:strRef>
              <c:f>Blad1!$C$1</c:f>
              <c:strCache>
                <c:ptCount val="1"/>
                <c:pt idx="0">
                  <c:v>Pin(kW)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Blad1!$A$2:$A$8</c:f>
              <c:numCache>
                <c:formatCode>General</c:formatCode>
                <c:ptCount val="7"/>
                <c:pt idx="0">
                  <c:v>-20</c:v>
                </c:pt>
                <c:pt idx="1">
                  <c:v>-15</c:v>
                </c:pt>
                <c:pt idx="2">
                  <c:v>-10</c:v>
                </c:pt>
                <c:pt idx="3">
                  <c:v>-7</c:v>
                </c:pt>
                <c:pt idx="4">
                  <c:v>2</c:v>
                </c:pt>
                <c:pt idx="5">
                  <c:v>7</c:v>
                </c:pt>
                <c:pt idx="6">
                  <c:v>12</c:v>
                </c:pt>
              </c:numCache>
            </c:numRef>
          </c:xVal>
          <c:yVal>
            <c:numRef>
              <c:f>Blad1!$C$2:$C$8</c:f>
              <c:numCache>
                <c:formatCode>General</c:formatCode>
                <c:ptCount val="7"/>
                <c:pt idx="0">
                  <c:v>1.546</c:v>
                </c:pt>
                <c:pt idx="1">
                  <c:v>1.57</c:v>
                </c:pt>
                <c:pt idx="2">
                  <c:v>1.5660000000000001</c:v>
                </c:pt>
                <c:pt idx="3">
                  <c:v>1.57</c:v>
                </c:pt>
                <c:pt idx="4">
                  <c:v>1.56</c:v>
                </c:pt>
                <c:pt idx="5">
                  <c:v>0.56999999999999995</c:v>
                </c:pt>
                <c:pt idx="6">
                  <c:v>0.58299999999999996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F3CC-4853-B349-C475C5C75AF6}"/>
            </c:ext>
          </c:extLst>
        </c:ser>
        <c:ser>
          <c:idx val="2"/>
          <c:order val="2"/>
          <c:tx>
            <c:strRef>
              <c:f>Blad1!$D$1</c:f>
              <c:strCache>
                <c:ptCount val="1"/>
                <c:pt idx="0">
                  <c:v>COP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Blad1!$A$2:$A$8</c:f>
              <c:numCache>
                <c:formatCode>General</c:formatCode>
                <c:ptCount val="7"/>
                <c:pt idx="0">
                  <c:v>-20</c:v>
                </c:pt>
                <c:pt idx="1">
                  <c:v>-15</c:v>
                </c:pt>
                <c:pt idx="2">
                  <c:v>-10</c:v>
                </c:pt>
                <c:pt idx="3">
                  <c:v>-7</c:v>
                </c:pt>
                <c:pt idx="4">
                  <c:v>2</c:v>
                </c:pt>
                <c:pt idx="5">
                  <c:v>7</c:v>
                </c:pt>
                <c:pt idx="6">
                  <c:v>12</c:v>
                </c:pt>
              </c:numCache>
            </c:numRef>
          </c:xVal>
          <c:yVal>
            <c:numRef>
              <c:f>Blad1!$D$2:$D$8</c:f>
              <c:numCache>
                <c:formatCode>General</c:formatCode>
                <c:ptCount val="7"/>
                <c:pt idx="0">
                  <c:v>1.8111254851228977</c:v>
                </c:pt>
                <c:pt idx="1">
                  <c:v>2.3121019108280252</c:v>
                </c:pt>
                <c:pt idx="2">
                  <c:v>2.3180076628352491</c:v>
                </c:pt>
                <c:pt idx="3">
                  <c:v>2.6114649681528661</c:v>
                </c:pt>
                <c:pt idx="4">
                  <c:v>3.0897435897435899</c:v>
                </c:pt>
                <c:pt idx="5">
                  <c:v>5.6140350877192988</c:v>
                </c:pt>
                <c:pt idx="6">
                  <c:v>6.391080617495712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F3CC-4853-B349-C475C5C75AF6}"/>
            </c:ext>
          </c:extLst>
        </c:ser>
        <c:ser>
          <c:idx val="3"/>
          <c:order val="3"/>
          <c:tx>
            <c:strRef>
              <c:f>Blad1!$E$1</c:f>
              <c:strCache>
                <c:ptCount val="1"/>
                <c:pt idx="0">
                  <c:v>Pevap (kW)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Blad1!$A$2:$A$8</c:f>
              <c:numCache>
                <c:formatCode>General</c:formatCode>
                <c:ptCount val="7"/>
                <c:pt idx="0">
                  <c:v>-20</c:v>
                </c:pt>
                <c:pt idx="1">
                  <c:v>-15</c:v>
                </c:pt>
                <c:pt idx="2">
                  <c:v>-10</c:v>
                </c:pt>
                <c:pt idx="3">
                  <c:v>-7</c:v>
                </c:pt>
                <c:pt idx="4">
                  <c:v>2</c:v>
                </c:pt>
                <c:pt idx="5">
                  <c:v>7</c:v>
                </c:pt>
                <c:pt idx="6">
                  <c:v>12</c:v>
                </c:pt>
              </c:numCache>
            </c:numRef>
          </c:xVal>
          <c:yVal>
            <c:numRef>
              <c:f>Blad1!$E$2:$E$8</c:f>
              <c:numCache>
                <c:formatCode>General</c:formatCode>
                <c:ptCount val="7"/>
                <c:pt idx="0">
                  <c:v>1.2539999999999998</c:v>
                </c:pt>
                <c:pt idx="1">
                  <c:v>2.0599999999999996</c:v>
                </c:pt>
                <c:pt idx="2">
                  <c:v>2.0640000000000001</c:v>
                </c:pt>
                <c:pt idx="3">
                  <c:v>2.5299999999999994</c:v>
                </c:pt>
                <c:pt idx="4">
                  <c:v>3.2600000000000002</c:v>
                </c:pt>
                <c:pt idx="5">
                  <c:v>2.6300000000000003</c:v>
                </c:pt>
                <c:pt idx="6">
                  <c:v>3.1429999999999998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F3CC-4853-B349-C475C5C75AF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31635888"/>
        <c:axId val="631636216"/>
      </c:scatterChart>
      <c:valAx>
        <c:axId val="63163588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636216"/>
        <c:crosses val="autoZero"/>
        <c:crossBetween val="midCat"/>
      </c:valAx>
      <c:valAx>
        <c:axId val="6316362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3163588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244475</xdr:colOff>
      <xdr:row>9</xdr:row>
      <xdr:rowOff>53975</xdr:rowOff>
    </xdr:from>
    <xdr:to>
      <xdr:col>7</xdr:col>
      <xdr:colOff>15875</xdr:colOff>
      <xdr:row>24</xdr:row>
      <xdr:rowOff>34925</xdr:rowOff>
    </xdr:to>
    <xdr:graphicFrame macro="">
      <xdr:nvGraphicFramePr>
        <xdr:cNvPr id="6" name="Diagram 5">
          <a:extLst>
            <a:ext uri="{FF2B5EF4-FFF2-40B4-BE49-F238E27FC236}">
              <a16:creationId xmlns:a16="http://schemas.microsoft.com/office/drawing/2014/main" id="{5C654FC5-7821-4C35-A66E-832D42A4B80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307975</xdr:colOff>
      <xdr:row>9</xdr:row>
      <xdr:rowOff>53975</xdr:rowOff>
    </xdr:from>
    <xdr:to>
      <xdr:col>15</xdr:col>
      <xdr:colOff>3175</xdr:colOff>
      <xdr:row>24</xdr:row>
      <xdr:rowOff>34925</xdr:rowOff>
    </xdr:to>
    <xdr:graphicFrame macro="">
      <xdr:nvGraphicFramePr>
        <xdr:cNvPr id="7" name="Diagram 6">
          <a:extLst>
            <a:ext uri="{FF2B5EF4-FFF2-40B4-BE49-F238E27FC236}">
              <a16:creationId xmlns:a16="http://schemas.microsoft.com/office/drawing/2014/main" id="{0843153A-9DBC-49B8-870C-848ADEC6950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51364-AF74-4D23-9125-74CDDDCFA6A6}">
  <dimension ref="A1:G8"/>
  <sheetViews>
    <sheetView tabSelected="1" topLeftCell="A4" workbookViewId="0">
      <selection activeCell="H9" sqref="H9"/>
    </sheetView>
  </sheetViews>
  <sheetFormatPr defaultRowHeight="14.5" x14ac:dyDescent="0.35"/>
  <cols>
    <col min="5" max="5" width="11" customWidth="1"/>
    <col min="6" max="6" width="11.90625" customWidth="1"/>
    <col min="7" max="7" width="10.90625" customWidth="1"/>
  </cols>
  <sheetData>
    <row r="1" spans="1:7" x14ac:dyDescent="0.35">
      <c r="A1" t="s">
        <v>0</v>
      </c>
      <c r="B1" t="s">
        <v>3</v>
      </c>
      <c r="C1" t="s">
        <v>2</v>
      </c>
      <c r="D1" t="s">
        <v>1</v>
      </c>
      <c r="E1" t="s">
        <v>4</v>
      </c>
      <c r="F1" t="s">
        <v>6</v>
      </c>
      <c r="G1" t="s">
        <v>5</v>
      </c>
    </row>
    <row r="2" spans="1:7" x14ac:dyDescent="0.35">
      <c r="A2">
        <v>-20</v>
      </c>
      <c r="B2">
        <v>2.8</v>
      </c>
      <c r="C2">
        <v>1.546</v>
      </c>
      <c r="D2">
        <f>B2/C2</f>
        <v>1.8111254851228977</v>
      </c>
      <c r="E2">
        <f>B2-C2</f>
        <v>1.2539999999999998</v>
      </c>
      <c r="F2">
        <f>E2/0.688</f>
        <v>1.8226744186046511</v>
      </c>
      <c r="G2">
        <f>B2/0.2</f>
        <v>13.999999999999998</v>
      </c>
    </row>
    <row r="3" spans="1:7" x14ac:dyDescent="0.35">
      <c r="A3">
        <v>-15</v>
      </c>
      <c r="B3">
        <v>3.63</v>
      </c>
      <c r="C3">
        <v>1.57</v>
      </c>
      <c r="D3">
        <f t="shared" ref="D3:D8" si="0">B3/C3</f>
        <v>2.3121019108280252</v>
      </c>
      <c r="E3">
        <f t="shared" ref="E3:E8" si="1">B3-C3</f>
        <v>2.0599999999999996</v>
      </c>
      <c r="F3">
        <f t="shared" ref="F3:F8" si="2">E3/0.688</f>
        <v>2.9941860465116275</v>
      </c>
      <c r="G3">
        <f t="shared" ref="G3:G8" si="3">B3/0.2</f>
        <v>18.149999999999999</v>
      </c>
    </row>
    <row r="4" spans="1:7" x14ac:dyDescent="0.35">
      <c r="A4">
        <v>-10</v>
      </c>
      <c r="B4">
        <v>3.63</v>
      </c>
      <c r="C4">
        <v>1.5660000000000001</v>
      </c>
      <c r="D4">
        <f t="shared" si="0"/>
        <v>2.3180076628352491</v>
      </c>
      <c r="E4">
        <f t="shared" si="1"/>
        <v>2.0640000000000001</v>
      </c>
      <c r="F4">
        <f t="shared" si="2"/>
        <v>3.0000000000000004</v>
      </c>
      <c r="G4">
        <f t="shared" si="3"/>
        <v>18.149999999999999</v>
      </c>
    </row>
    <row r="5" spans="1:7" x14ac:dyDescent="0.35">
      <c r="A5">
        <v>-7</v>
      </c>
      <c r="B5">
        <v>4.0999999999999996</v>
      </c>
      <c r="C5">
        <v>1.57</v>
      </c>
      <c r="D5">
        <f t="shared" si="0"/>
        <v>2.6114649681528661</v>
      </c>
      <c r="E5">
        <f t="shared" si="1"/>
        <v>2.5299999999999994</v>
      </c>
      <c r="F5">
        <f t="shared" si="2"/>
        <v>3.677325581395348</v>
      </c>
      <c r="G5">
        <f t="shared" si="3"/>
        <v>20.499999999999996</v>
      </c>
    </row>
    <row r="6" spans="1:7" x14ac:dyDescent="0.35">
      <c r="A6">
        <v>2</v>
      </c>
      <c r="B6">
        <v>4.82</v>
      </c>
      <c r="C6">
        <v>1.56</v>
      </c>
      <c r="D6">
        <f t="shared" si="0"/>
        <v>3.0897435897435899</v>
      </c>
      <c r="E6">
        <f t="shared" si="1"/>
        <v>3.2600000000000002</v>
      </c>
      <c r="F6">
        <f t="shared" si="2"/>
        <v>4.7383720930232567</v>
      </c>
      <c r="G6">
        <f t="shared" si="3"/>
        <v>24.1</v>
      </c>
    </row>
    <row r="7" spans="1:7" x14ac:dyDescent="0.35">
      <c r="A7">
        <v>7</v>
      </c>
      <c r="B7">
        <v>3.2</v>
      </c>
      <c r="C7">
        <v>0.56999999999999995</v>
      </c>
      <c r="D7">
        <f t="shared" si="0"/>
        <v>5.6140350877192988</v>
      </c>
      <c r="E7">
        <f t="shared" si="1"/>
        <v>2.6300000000000003</v>
      </c>
      <c r="F7">
        <f t="shared" si="2"/>
        <v>3.822674418604652</v>
      </c>
      <c r="G7">
        <f t="shared" si="3"/>
        <v>16</v>
      </c>
    </row>
    <row r="8" spans="1:7" x14ac:dyDescent="0.35">
      <c r="A8">
        <v>12</v>
      </c>
      <c r="B8">
        <v>3.726</v>
      </c>
      <c r="C8">
        <v>0.58299999999999996</v>
      </c>
      <c r="D8">
        <f t="shared" si="0"/>
        <v>6.391080617495712</v>
      </c>
      <c r="E8">
        <f t="shared" si="1"/>
        <v>3.1429999999999998</v>
      </c>
      <c r="F8">
        <f t="shared" si="2"/>
        <v>4.5683139534883725</v>
      </c>
      <c r="G8">
        <f t="shared" si="3"/>
        <v>18.63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Mikael Eriksson</dc:creator>
  <cp:lastModifiedBy>Mikael Eriksson</cp:lastModifiedBy>
  <dcterms:created xsi:type="dcterms:W3CDTF">2021-02-18T09:33:57Z</dcterms:created>
  <dcterms:modified xsi:type="dcterms:W3CDTF">2021-02-18T21:10:03Z</dcterms:modified>
</cp:coreProperties>
</file>