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1205" windowHeight="79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28" i="1" l="1"/>
  <c r="J45" i="1" l="1"/>
  <c r="D45" i="1"/>
  <c r="E28" i="1"/>
  <c r="J44" i="1"/>
  <c r="D44" i="1"/>
  <c r="F44" i="1" l="1"/>
  <c r="E41" i="1"/>
  <c r="E44" i="1" s="1"/>
  <c r="I41" i="1"/>
  <c r="I44" i="1" s="1"/>
  <c r="F45" i="1"/>
  <c r="E45" i="1" l="1"/>
  <c r="I45" i="1"/>
</calcChain>
</file>

<file path=xl/comments1.xml><?xml version="1.0" encoding="utf-8"?>
<comments xmlns="http://schemas.openxmlformats.org/spreadsheetml/2006/main">
  <authors>
    <author>Petersson Per (NP-PML)</author>
  </authors>
  <commentList>
    <comment ref="I28" authorId="0">
      <text>
        <r>
          <rPr>
            <b/>
            <sz val="9"/>
            <color indexed="81"/>
            <rFont val="Tahoma"/>
            <charset val="1"/>
          </rPr>
          <t>Petersson Per (NP-PML):</t>
        </r>
        <r>
          <rPr>
            <sz val="9"/>
            <color indexed="81"/>
            <rFont val="Tahoma"/>
            <charset val="1"/>
          </rPr>
          <t xml:space="preserve">
för 14000 kr i merkostnad kan man förbruka ca 1900 kWh/år för break even mot 1245-6</t>
        </r>
      </text>
    </comment>
    <comment ref="I41" authorId="0">
      <text>
        <r>
          <rPr>
            <b/>
            <sz val="9"/>
            <color indexed="81"/>
            <rFont val="Tahoma"/>
            <family val="2"/>
          </rPr>
          <t>Petersson Per (NP-PML):</t>
        </r>
        <r>
          <rPr>
            <sz val="9"/>
            <color indexed="81"/>
            <rFont val="Tahoma"/>
            <family val="2"/>
          </rPr>
          <t xml:space="preserve">
för 14000 kr i merkostnad för en besparing på endast 375 kWh kan man förbruka ca 1900 kWh mer/år för break even mot 1245-6</t>
        </r>
      </text>
    </comment>
    <comment ref="I45" authorId="0">
      <text>
        <r>
          <rPr>
            <b/>
            <sz val="9"/>
            <color indexed="81"/>
            <rFont val="Tahoma"/>
            <charset val="1"/>
          </rPr>
          <t>Petersson Per (NP-PML):</t>
        </r>
        <r>
          <rPr>
            <sz val="9"/>
            <color indexed="81"/>
            <rFont val="Tahoma"/>
            <charset val="1"/>
          </rPr>
          <t xml:space="preserve">
Om Energiberäkningen stämmer tar det 37 år innan marginalinvesteringen på 14' betalar sig.</t>
        </r>
      </text>
    </comment>
  </commentList>
</comments>
</file>

<file path=xl/sharedStrings.xml><?xml version="1.0" encoding="utf-8"?>
<sst xmlns="http://schemas.openxmlformats.org/spreadsheetml/2006/main" count="109" uniqueCount="70">
  <si>
    <t>Pump</t>
  </si>
  <si>
    <t>1226-6</t>
  </si>
  <si>
    <t>1245-6</t>
  </si>
  <si>
    <t>1226-8</t>
  </si>
  <si>
    <t>1245-8</t>
  </si>
  <si>
    <t>Varav 100 arbetstank</t>
  </si>
  <si>
    <t>Pris netto eft ROT</t>
  </si>
  <si>
    <t>Borrdjup</t>
  </si>
  <si>
    <t>Aktivt borrdjup</t>
  </si>
  <si>
    <t>Varmvattenbehov</t>
  </si>
  <si>
    <t>Effektbehov</t>
  </si>
  <si>
    <t>Årsmedeltemperatur</t>
  </si>
  <si>
    <t>Dimensionerande utetemperatur DUT</t>
  </si>
  <si>
    <t>Inomhustemperatur</t>
  </si>
  <si>
    <t>Framledningstemperatur vid DUT</t>
  </si>
  <si>
    <t>Returtemperatur vid DUT</t>
  </si>
  <si>
    <t>Elförbrukning ( %)</t>
  </si>
  <si>
    <t>Enh</t>
  </si>
  <si>
    <t>Kwh/år</t>
  </si>
  <si>
    <t xml:space="preserve">Energiförbr, hjälputr. (vb-pump etc) </t>
  </si>
  <si>
    <t xml:space="preserve">kW </t>
  </si>
  <si>
    <t>°C</t>
  </si>
  <si>
    <t xml:space="preserve">Solinstrålning, personvärme mm till  </t>
  </si>
  <si>
    <t>Systemdata</t>
  </si>
  <si>
    <t xml:space="preserve">Avgiven energi värmepump </t>
  </si>
  <si>
    <t>m</t>
  </si>
  <si>
    <t>kr</t>
  </si>
  <si>
    <t>Tillsatsenergi netto</t>
  </si>
  <si>
    <t>Tillsatsenergi brutto El 95%</t>
  </si>
  <si>
    <t>Drivenergi vb-pump</t>
  </si>
  <si>
    <t>Total mängd köpt energi</t>
  </si>
  <si>
    <t>Nettoenergibehov (exkl hushållsel)</t>
  </si>
  <si>
    <t>Rek. tillsatseffekt, netto</t>
  </si>
  <si>
    <t>Tillförd effekt vp vid DUT</t>
  </si>
  <si>
    <t>Energitäckningsgrad</t>
  </si>
  <si>
    <t>Effekttäckningsgrad</t>
  </si>
  <si>
    <t>Årsvärmefaktor, vp (exkl. tillsats och vb-pump)</t>
  </si>
  <si>
    <t>Årsvärmefaktor, total</t>
  </si>
  <si>
    <t xml:space="preserve">Specifikt energiuttag </t>
  </si>
  <si>
    <t>kWh/m</t>
  </si>
  <si>
    <t>W/m</t>
  </si>
  <si>
    <t xml:space="preserve">Specifikt effektuttag </t>
  </si>
  <si>
    <t>%</t>
  </si>
  <si>
    <t>kW</t>
  </si>
  <si>
    <t>SCOP</t>
  </si>
  <si>
    <t>Diff</t>
  </si>
  <si>
    <t>Payoff vid 1kr/kWh</t>
  </si>
  <si>
    <t>år</t>
  </si>
  <si>
    <t>mån</t>
  </si>
  <si>
    <t>enhet</t>
  </si>
  <si>
    <t xml:space="preserve">Besparing, värmepump </t>
  </si>
  <si>
    <t>kWh/år</t>
  </si>
  <si>
    <t>Ingen info</t>
  </si>
  <si>
    <t>Diff 1245-6</t>
  </si>
  <si>
    <r>
      <t>Drivenergi värmepump (exkl. vb-pump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</si>
  <si>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 xml:space="preserve">700 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</si>
  <si>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 xml:space="preserve">382 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</si>
  <si>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t xml:space="preserve">28  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</si>
  <si>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Energi till FXT Värmepump</t>
    </r>
  </si>
  <si>
    <r>
      <rPr>
        <vertAlign val="superscript"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ingår ej tot mängd köpt energi</t>
    </r>
  </si>
  <si>
    <t>kvm</t>
  </si>
  <si>
    <t>Byggår</t>
  </si>
  <si>
    <t>U-värde</t>
  </si>
  <si>
    <t>&lt; 1</t>
  </si>
  <si>
    <t>Garage 30 kvm  hålls frostfritt</t>
  </si>
  <si>
    <t>1½ plans kedjehus</t>
  </si>
  <si>
    <t>byggmtrl lättbetong</t>
  </si>
  <si>
    <r>
      <rPr>
        <b/>
        <sz val="11"/>
        <color theme="1"/>
        <rFont val="Calibri"/>
        <family val="2"/>
        <scheme val="minor"/>
      </rPr>
      <t>icke</t>
    </r>
    <r>
      <rPr>
        <sz val="11"/>
        <color theme="1"/>
        <rFont val="Calibri"/>
        <family val="2"/>
        <scheme val="minor"/>
      </rPr>
      <t xml:space="preserve"> tilläggsiolerat</t>
    </r>
  </si>
  <si>
    <t>Nya fönster  2013</t>
  </si>
  <si>
    <t>Effekt på kompressor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</si>
</sst>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3" fontId="0" fillId="2" borderId="2" xfId="0" applyNumberFormat="1" applyFill="1" applyBorder="1"/>
    <xf numFmtId="2" fontId="0" fillId="2" borderId="2" xfId="0" applyNumberFormat="1" applyFill="1" applyBorder="1"/>
    <xf numFmtId="0" fontId="0" fillId="2" borderId="2" xfId="0" applyFill="1" applyBorder="1"/>
    <xf numFmtId="0" fontId="0" fillId="2" borderId="0" xfId="0" applyFill="1"/>
    <xf numFmtId="2" fontId="0" fillId="2" borderId="0" xfId="0" applyNumberFormat="1" applyFill="1"/>
    <xf numFmtId="0" fontId="1" fillId="2" borderId="2" xfId="0" applyFont="1" applyFill="1" applyBorder="1"/>
    <xf numFmtId="1" fontId="1" fillId="2" borderId="0" xfId="0" applyNumberFormat="1" applyFont="1" applyFill="1"/>
    <xf numFmtId="2" fontId="0" fillId="3" borderId="2" xfId="0" applyNumberFormat="1" applyFill="1" applyBorder="1"/>
    <xf numFmtId="0" fontId="0" fillId="3" borderId="0" xfId="0" applyFill="1"/>
    <xf numFmtId="1" fontId="1" fillId="3" borderId="0" xfId="0" applyNumberFormat="1" applyFont="1" applyFill="1"/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J55"/>
  <sheetViews>
    <sheetView tabSelected="1" workbookViewId="0">
      <selection activeCell="C2" sqref="C2"/>
    </sheetView>
  </sheetViews>
  <sheetFormatPr defaultRowHeight="15" x14ac:dyDescent="0.25"/>
  <cols>
    <col min="2" max="2" width="36.7109375" customWidth="1"/>
    <col min="8" max="8" width="10.85546875" customWidth="1"/>
    <col min="9" max="9" width="11.140625" customWidth="1"/>
    <col min="10" max="10" width="10" bestFit="1" customWidth="1"/>
  </cols>
  <sheetData>
    <row r="5" spans="2:5" x14ac:dyDescent="0.25">
      <c r="B5" s="2" t="s">
        <v>23</v>
      </c>
      <c r="C5" s="2" t="s">
        <v>17</v>
      </c>
      <c r="D5" s="2"/>
      <c r="E5" s="10"/>
    </row>
    <row r="6" spans="2:5" x14ac:dyDescent="0.25">
      <c r="B6" t="s">
        <v>16</v>
      </c>
      <c r="C6" t="s">
        <v>18</v>
      </c>
      <c r="D6">
        <v>23000</v>
      </c>
    </row>
    <row r="7" spans="2:5" x14ac:dyDescent="0.25">
      <c r="B7" t="s">
        <v>31</v>
      </c>
      <c r="C7" t="s">
        <v>18</v>
      </c>
      <c r="D7" s="1">
        <v>21850</v>
      </c>
      <c r="E7" s="1"/>
    </row>
    <row r="8" spans="2:5" x14ac:dyDescent="0.25">
      <c r="B8" t="s">
        <v>9</v>
      </c>
      <c r="C8" t="s">
        <v>18</v>
      </c>
      <c r="D8">
        <v>4500</v>
      </c>
    </row>
    <row r="9" spans="2:5" x14ac:dyDescent="0.25">
      <c r="B9" t="s">
        <v>19</v>
      </c>
      <c r="C9" t="s">
        <v>18</v>
      </c>
      <c r="D9">
        <v>420</v>
      </c>
    </row>
    <row r="10" spans="2:5" x14ac:dyDescent="0.25">
      <c r="B10" t="s">
        <v>10</v>
      </c>
      <c r="C10" t="s">
        <v>20</v>
      </c>
      <c r="D10">
        <v>7.3</v>
      </c>
    </row>
    <row r="11" spans="2:5" x14ac:dyDescent="0.25">
      <c r="B11" t="s">
        <v>11</v>
      </c>
      <c r="C11" t="s">
        <v>21</v>
      </c>
      <c r="D11">
        <v>6.6</v>
      </c>
    </row>
    <row r="12" spans="2:5" x14ac:dyDescent="0.25">
      <c r="B12" t="s">
        <v>12</v>
      </c>
      <c r="C12" t="s">
        <v>21</v>
      </c>
      <c r="D12">
        <v>-18</v>
      </c>
    </row>
    <row r="13" spans="2:5" x14ac:dyDescent="0.25">
      <c r="B13" t="s">
        <v>13</v>
      </c>
      <c r="C13" t="s">
        <v>21</v>
      </c>
      <c r="D13">
        <v>21</v>
      </c>
    </row>
    <row r="14" spans="2:5" x14ac:dyDescent="0.25">
      <c r="B14" t="s">
        <v>22</v>
      </c>
      <c r="C14" t="s">
        <v>21</v>
      </c>
      <c r="D14">
        <v>17</v>
      </c>
    </row>
    <row r="15" spans="2:5" x14ac:dyDescent="0.25">
      <c r="B15" t="s">
        <v>14</v>
      </c>
      <c r="C15" t="s">
        <v>21</v>
      </c>
      <c r="D15">
        <v>55</v>
      </c>
    </row>
    <row r="16" spans="2:5" x14ac:dyDescent="0.25">
      <c r="B16" t="s">
        <v>15</v>
      </c>
      <c r="C16" t="s">
        <v>21</v>
      </c>
      <c r="D16">
        <v>45</v>
      </c>
    </row>
    <row r="18" spans="2:10" x14ac:dyDescent="0.25">
      <c r="B18" t="s">
        <v>65</v>
      </c>
      <c r="C18" t="s">
        <v>60</v>
      </c>
      <c r="D18">
        <v>140</v>
      </c>
    </row>
    <row r="19" spans="2:10" x14ac:dyDescent="0.25">
      <c r="B19" t="s">
        <v>66</v>
      </c>
    </row>
    <row r="20" spans="2:10" x14ac:dyDescent="0.25">
      <c r="B20" t="s">
        <v>61</v>
      </c>
      <c r="C20" t="s">
        <v>47</v>
      </c>
      <c r="D20">
        <v>1967</v>
      </c>
    </row>
    <row r="21" spans="2:10" x14ac:dyDescent="0.25">
      <c r="B21" t="s">
        <v>67</v>
      </c>
    </row>
    <row r="22" spans="2:10" x14ac:dyDescent="0.25">
      <c r="B22" t="s">
        <v>68</v>
      </c>
      <c r="C22" t="s">
        <v>62</v>
      </c>
      <c r="D22" t="s">
        <v>63</v>
      </c>
    </row>
    <row r="23" spans="2:10" x14ac:dyDescent="0.25">
      <c r="B23" t="s">
        <v>64</v>
      </c>
    </row>
    <row r="26" spans="2:10" x14ac:dyDescent="0.25">
      <c r="B26" s="3" t="s">
        <v>0</v>
      </c>
      <c r="C26" s="3" t="s">
        <v>49</v>
      </c>
      <c r="D26" s="3" t="s">
        <v>1</v>
      </c>
      <c r="E26" s="11" t="s">
        <v>45</v>
      </c>
      <c r="F26" s="3" t="s">
        <v>2</v>
      </c>
      <c r="G26" s="11" t="s">
        <v>45</v>
      </c>
      <c r="H26" s="3" t="s">
        <v>3</v>
      </c>
      <c r="I26" s="11" t="s">
        <v>53</v>
      </c>
      <c r="J26" s="3" t="s">
        <v>4</v>
      </c>
    </row>
    <row r="27" spans="2:10" x14ac:dyDescent="0.25">
      <c r="B27" t="s">
        <v>69</v>
      </c>
      <c r="C27" t="s">
        <v>43</v>
      </c>
      <c r="D27">
        <v>6</v>
      </c>
      <c r="F27">
        <v>6</v>
      </c>
      <c r="H27">
        <v>8</v>
      </c>
      <c r="J27">
        <v>8</v>
      </c>
    </row>
    <row r="28" spans="2:10" x14ac:dyDescent="0.25">
      <c r="B28" s="17" t="s">
        <v>6</v>
      </c>
      <c r="C28" s="17" t="s">
        <v>26</v>
      </c>
      <c r="D28" s="17">
        <v>111400</v>
      </c>
      <c r="E28" s="18">
        <f>F28-D28</f>
        <v>8200</v>
      </c>
      <c r="F28" s="17">
        <v>119600</v>
      </c>
      <c r="G28" s="17"/>
      <c r="H28" s="17">
        <v>125400</v>
      </c>
      <c r="I28" s="22">
        <f>J28-F28</f>
        <v>13899</v>
      </c>
      <c r="J28" s="17">
        <v>133499</v>
      </c>
    </row>
    <row r="29" spans="2:10" x14ac:dyDescent="0.25">
      <c r="B29" t="s">
        <v>5</v>
      </c>
      <c r="C29" t="s">
        <v>26</v>
      </c>
      <c r="D29">
        <v>3495</v>
      </c>
      <c r="F29">
        <v>3495</v>
      </c>
      <c r="H29">
        <v>3495</v>
      </c>
      <c r="J29">
        <v>3495</v>
      </c>
    </row>
    <row r="31" spans="2:10" x14ac:dyDescent="0.25">
      <c r="B31" t="s">
        <v>7</v>
      </c>
      <c r="C31" t="s">
        <v>25</v>
      </c>
      <c r="D31">
        <v>130</v>
      </c>
      <c r="F31">
        <v>130</v>
      </c>
      <c r="H31">
        <v>170</v>
      </c>
      <c r="J31">
        <v>170</v>
      </c>
    </row>
    <row r="32" spans="2:10" x14ac:dyDescent="0.25">
      <c r="B32" t="s">
        <v>8</v>
      </c>
      <c r="C32" t="s">
        <v>25</v>
      </c>
      <c r="D32">
        <v>111</v>
      </c>
      <c r="F32">
        <v>122</v>
      </c>
      <c r="H32" t="s">
        <v>52</v>
      </c>
      <c r="J32">
        <v>152</v>
      </c>
    </row>
    <row r="35" spans="2:10" x14ac:dyDescent="0.25">
      <c r="B35" t="s">
        <v>24</v>
      </c>
      <c r="C35" t="s">
        <v>51</v>
      </c>
      <c r="D35" s="1">
        <v>21179</v>
      </c>
      <c r="F35">
        <v>21220</v>
      </c>
      <c r="H35" t="s">
        <v>52</v>
      </c>
      <c r="J35">
        <v>21557</v>
      </c>
    </row>
    <row r="36" spans="2:10" ht="17.25" x14ac:dyDescent="0.25">
      <c r="B36" t="s">
        <v>54</v>
      </c>
      <c r="C36" t="s">
        <v>51</v>
      </c>
      <c r="D36" s="1">
        <v>6127</v>
      </c>
      <c r="E36" s="1"/>
      <c r="F36">
        <v>5497</v>
      </c>
      <c r="H36" t="s">
        <v>52</v>
      </c>
      <c r="J36">
        <v>5475</v>
      </c>
    </row>
    <row r="37" spans="2:10" x14ac:dyDescent="0.25">
      <c r="B37" s="1" t="s">
        <v>27</v>
      </c>
      <c r="C37" t="s">
        <v>51</v>
      </c>
      <c r="D37">
        <v>665</v>
      </c>
      <c r="F37" s="1">
        <v>363</v>
      </c>
      <c r="G37" s="1"/>
      <c r="H37" t="s">
        <v>52</v>
      </c>
      <c r="J37">
        <v>27</v>
      </c>
    </row>
    <row r="38" spans="2:10" ht="17.25" x14ac:dyDescent="0.25">
      <c r="B38" s="6" t="s">
        <v>28</v>
      </c>
      <c r="C38" t="s">
        <v>51</v>
      </c>
      <c r="D38" s="7" t="s">
        <v>55</v>
      </c>
      <c r="E38" s="7"/>
      <c r="F38" s="7" t="s">
        <v>56</v>
      </c>
      <c r="G38" s="1"/>
      <c r="H38" t="s">
        <v>52</v>
      </c>
      <c r="J38" s="7" t="s">
        <v>57</v>
      </c>
    </row>
    <row r="39" spans="2:10" x14ac:dyDescent="0.25">
      <c r="B39" s="4" t="s">
        <v>29</v>
      </c>
      <c r="C39" s="5" t="s">
        <v>51</v>
      </c>
      <c r="D39" s="4">
        <v>277</v>
      </c>
      <c r="E39" s="4"/>
      <c r="F39" s="5">
        <v>172</v>
      </c>
      <c r="G39" s="5"/>
      <c r="H39" s="5" t="s">
        <v>52</v>
      </c>
      <c r="I39" s="4"/>
      <c r="J39" s="4">
        <v>156</v>
      </c>
    </row>
    <row r="40" spans="2:10" x14ac:dyDescent="0.25">
      <c r="B40" t="s">
        <v>30</v>
      </c>
      <c r="C40" t="s">
        <v>51</v>
      </c>
      <c r="D40">
        <v>7104</v>
      </c>
      <c r="F40" s="9">
        <v>6052</v>
      </c>
      <c r="G40" s="9"/>
      <c r="H40" t="s">
        <v>52</v>
      </c>
      <c r="J40" s="8">
        <v>5659</v>
      </c>
    </row>
    <row r="41" spans="2:10" ht="15.75" thickBot="1" x14ac:dyDescent="0.3">
      <c r="B41" s="19" t="s">
        <v>50</v>
      </c>
      <c r="C41" s="16" t="s">
        <v>51</v>
      </c>
      <c r="D41" s="14">
        <v>15202</v>
      </c>
      <c r="E41" s="15">
        <f>F41-D41</f>
        <v>1036</v>
      </c>
      <c r="F41" s="16">
        <v>16238</v>
      </c>
      <c r="G41" s="16"/>
      <c r="H41" s="16" t="s">
        <v>52</v>
      </c>
      <c r="I41" s="21">
        <f>J41-F41</f>
        <v>375</v>
      </c>
      <c r="J41" s="16">
        <v>16613</v>
      </c>
    </row>
    <row r="42" spans="2:10" ht="17.25" x14ac:dyDescent="0.25">
      <c r="B42" t="s">
        <v>58</v>
      </c>
      <c r="D42" t="s">
        <v>59</v>
      </c>
    </row>
    <row r="44" spans="2:10" x14ac:dyDescent="0.25">
      <c r="B44" s="12" t="s">
        <v>46</v>
      </c>
      <c r="C44" s="12" t="s">
        <v>48</v>
      </c>
      <c r="D44" s="20">
        <f>(D28/D41)*12</f>
        <v>87.935797921326142</v>
      </c>
      <c r="E44" s="20">
        <f>(E28/E41)*12</f>
        <v>94.980694980694977</v>
      </c>
      <c r="F44" s="20">
        <f>(F28/F41)*12</f>
        <v>88.385269121813039</v>
      </c>
      <c r="G44" s="20"/>
      <c r="H44" s="20" t="s">
        <v>52</v>
      </c>
      <c r="I44" s="23">
        <f>(I28/I41)*12</f>
        <v>444.76800000000003</v>
      </c>
      <c r="J44" s="20">
        <f t="shared" ref="J44" si="0">(J28/J41)*12</f>
        <v>96.429783904171416</v>
      </c>
    </row>
    <row r="45" spans="2:10" x14ac:dyDescent="0.25">
      <c r="B45" s="12" t="s">
        <v>46</v>
      </c>
      <c r="C45" s="12" t="s">
        <v>47</v>
      </c>
      <c r="D45" s="13">
        <f>(D28/D41)</f>
        <v>7.3279831601105121</v>
      </c>
      <c r="E45" s="13">
        <f t="shared" ref="E45:J45" si="1">(E28/E41)</f>
        <v>7.9150579150579148</v>
      </c>
      <c r="F45" s="13">
        <f>(F28/F41)</f>
        <v>7.3654390934844196</v>
      </c>
      <c r="G45" s="13"/>
      <c r="H45" s="13" t="s">
        <v>52</v>
      </c>
      <c r="I45" s="24">
        <f t="shared" si="1"/>
        <v>37.064</v>
      </c>
      <c r="J45" s="13">
        <f t="shared" si="1"/>
        <v>8.0358153253476186</v>
      </c>
    </row>
    <row r="48" spans="2:10" x14ac:dyDescent="0.25">
      <c r="B48" t="s">
        <v>32</v>
      </c>
      <c r="C48" t="s">
        <v>43</v>
      </c>
      <c r="D48">
        <v>3.3</v>
      </c>
      <c r="F48">
        <v>2.8</v>
      </c>
      <c r="H48" t="s">
        <v>52</v>
      </c>
      <c r="J48">
        <v>1</v>
      </c>
    </row>
    <row r="49" spans="2:10" x14ac:dyDescent="0.25">
      <c r="B49" t="s">
        <v>33</v>
      </c>
      <c r="C49" t="s">
        <v>43</v>
      </c>
      <c r="D49">
        <v>1.3</v>
      </c>
      <c r="F49">
        <v>1.4</v>
      </c>
      <c r="H49" t="s">
        <v>52</v>
      </c>
      <c r="J49">
        <v>1.9</v>
      </c>
    </row>
    <row r="50" spans="2:10" x14ac:dyDescent="0.25">
      <c r="B50" t="s">
        <v>34</v>
      </c>
      <c r="C50" t="s">
        <v>42</v>
      </c>
      <c r="D50">
        <v>97</v>
      </c>
      <c r="F50">
        <v>98</v>
      </c>
      <c r="H50" t="s">
        <v>52</v>
      </c>
      <c r="J50">
        <v>100</v>
      </c>
    </row>
    <row r="51" spans="2:10" x14ac:dyDescent="0.25">
      <c r="B51" t="s">
        <v>35</v>
      </c>
      <c r="C51" t="s">
        <v>42</v>
      </c>
      <c r="D51">
        <v>55</v>
      </c>
      <c r="F51">
        <v>62</v>
      </c>
      <c r="H51" t="s">
        <v>52</v>
      </c>
      <c r="J51">
        <v>86</v>
      </c>
    </row>
    <row r="52" spans="2:10" x14ac:dyDescent="0.25">
      <c r="B52" t="s">
        <v>36</v>
      </c>
      <c r="D52">
        <v>3.45</v>
      </c>
      <c r="F52">
        <v>3.86</v>
      </c>
      <c r="H52" t="s">
        <v>52</v>
      </c>
      <c r="J52">
        <v>3.94</v>
      </c>
    </row>
    <row r="53" spans="2:10" x14ac:dyDescent="0.25">
      <c r="B53" t="s">
        <v>37</v>
      </c>
      <c r="C53" t="s">
        <v>44</v>
      </c>
      <c r="D53">
        <v>3.09</v>
      </c>
      <c r="F53">
        <v>3.58</v>
      </c>
      <c r="H53" t="s">
        <v>52</v>
      </c>
      <c r="J53">
        <v>3.82</v>
      </c>
    </row>
    <row r="54" spans="2:10" x14ac:dyDescent="0.25">
      <c r="B54" t="s">
        <v>38</v>
      </c>
      <c r="C54" t="s">
        <v>39</v>
      </c>
      <c r="D54">
        <v>140</v>
      </c>
      <c r="F54">
        <v>132</v>
      </c>
      <c r="H54" t="s">
        <v>52</v>
      </c>
      <c r="J54">
        <v>108</v>
      </c>
    </row>
    <row r="55" spans="2:10" x14ac:dyDescent="0.25">
      <c r="B55" t="s">
        <v>41</v>
      </c>
      <c r="C55" t="s">
        <v>40</v>
      </c>
      <c r="D55">
        <v>33</v>
      </c>
      <c r="F55">
        <v>35</v>
      </c>
      <c r="H55" t="s">
        <v>52</v>
      </c>
      <c r="J55">
        <v>38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Vattenfall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 Per (NP-PML)</dc:creator>
  <cp:lastModifiedBy>Petersson Per (NP-PML)</cp:lastModifiedBy>
  <dcterms:created xsi:type="dcterms:W3CDTF">2015-03-09T12:47:38Z</dcterms:created>
  <dcterms:modified xsi:type="dcterms:W3CDTF">2015-03-10T18:46:59Z</dcterms:modified>
</cp:coreProperties>
</file>